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02"/>
  <workbookPr codeName="ThisWorkbook" autoCompressPictures="0" defaultThemeVersion="166925"/>
  <mc:AlternateContent xmlns:mc="http://schemas.openxmlformats.org/markup-compatibility/2006">
    <mc:Choice Requires="x15">
      <x15ac:absPath xmlns:x15ac="http://schemas.microsoft.com/office/spreadsheetml/2010/11/ac" url="/Users/lostmission/Lost Mission Dropbox/Catering/"/>
    </mc:Choice>
  </mc:AlternateContent>
  <xr:revisionPtr revIDLastSave="0" documentId="13_ncr:1_{2BB85D96-700F-5C44-98CA-0383C215DB75}" xr6:coauthVersionLast="47" xr6:coauthVersionMax="47" xr10:uidLastSave="{00000000-0000-0000-0000-000000000000}"/>
  <bookViews>
    <workbookView xWindow="840" yWindow="500" windowWidth="19860" windowHeight="16020" xr2:uid="{00000000-000D-0000-FFFF-FFFF00000000}"/>
  </bookViews>
  <sheets>
    <sheet name="Sheet1" sheetId="1" r:id="rId1"/>
  </sheets>
  <externalReferences>
    <externalReference r:id="rId2"/>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45" i="1" l="1"/>
  <c r="G43" i="1"/>
  <c r="G44" i="1"/>
  <c r="G37" i="1"/>
  <c r="G59" i="1" l="1"/>
  <c r="G38" i="1"/>
  <c r="G61" i="1" l="1"/>
  <c r="G39" i="1" l="1"/>
  <c r="G53" i="1"/>
  <c r="G50" i="1"/>
  <c r="G49" i="1"/>
  <c r="G47" i="1"/>
  <c r="G48" i="1"/>
  <c r="G54" i="1"/>
  <c r="G32" i="1"/>
  <c r="G33" i="1"/>
  <c r="G34" i="1"/>
  <c r="G35" i="1"/>
  <c r="G36" i="1"/>
  <c r="G40" i="1"/>
  <c r="G28" i="1"/>
  <c r="G10" i="1"/>
  <c r="G11" i="1"/>
  <c r="G12" i="1"/>
  <c r="G13" i="1"/>
  <c r="G14" i="1"/>
  <c r="G15" i="1"/>
  <c r="G16" i="1"/>
  <c r="G17" i="1"/>
  <c r="G18" i="1"/>
  <c r="G19" i="1"/>
  <c r="G20" i="1"/>
  <c r="G21" i="1"/>
  <c r="G22" i="1"/>
  <c r="G23" i="1"/>
  <c r="G9" i="1"/>
  <c r="G31" i="1"/>
  <c r="G27" i="1"/>
  <c r="G26" i="1"/>
  <c r="G8" i="1"/>
  <c r="G7" i="1"/>
  <c r="G57" i="1" l="1"/>
  <c r="G62" i="1" l="1"/>
  <c r="G64" i="1" s="1"/>
  <c r="G66" i="1" s="1"/>
</calcChain>
</file>

<file path=xl/sharedStrings.xml><?xml version="1.0" encoding="utf-8"?>
<sst xmlns="http://schemas.openxmlformats.org/spreadsheetml/2006/main" count="59" uniqueCount="57">
  <si>
    <t>Starters</t>
  </si>
  <si>
    <t>Street Tacos</t>
  </si>
  <si>
    <t>Caesar Salad</t>
  </si>
  <si>
    <t>Garden Salad</t>
  </si>
  <si>
    <t>Candied Pecan &amp; Apple Salad</t>
  </si>
  <si>
    <t>Caprese Skewers</t>
  </si>
  <si>
    <t>Stuffed Mushrooms</t>
  </si>
  <si>
    <t>Soup Shooters</t>
  </si>
  <si>
    <t>Savory Empanadas</t>
  </si>
  <si>
    <t>Bruschetta</t>
  </si>
  <si>
    <t>Cocktail Meatballs</t>
  </si>
  <si>
    <t>Ceviche</t>
  </si>
  <si>
    <t xml:space="preserve">      -add Queso</t>
  </si>
  <si>
    <t xml:space="preserve">     -add Guacamole</t>
  </si>
  <si>
    <t>Achiote Chicken Enchiladas</t>
  </si>
  <si>
    <t>Chicken Piccata</t>
  </si>
  <si>
    <t>Chimichurri Chicken</t>
  </si>
  <si>
    <t>Chimichurri Pork</t>
  </si>
  <si>
    <t>Fajitas</t>
  </si>
  <si>
    <t>Texas Barbeque</t>
  </si>
  <si>
    <t>Mac &amp; Cheese Bar</t>
  </si>
  <si>
    <t>Water &amp; Tea Table Service</t>
  </si>
  <si>
    <t>Coffee Station</t>
  </si>
  <si>
    <t>**</t>
  </si>
  <si>
    <t>Create Your Own Lost Mission Menu</t>
  </si>
  <si>
    <t xml:space="preserve">This form must be opened in a Desktop version of Excel in order for all of the features to work properly!  Once opened, simply fill in your guest count and check the items you want on your menu.  </t>
  </si>
  <si>
    <t>Food Total:</t>
  </si>
  <si>
    <t>Labor:</t>
  </si>
  <si>
    <t>Sub Total:</t>
  </si>
  <si>
    <t>Sales Tax:</t>
  </si>
  <si>
    <t>Total:</t>
  </si>
  <si>
    <t>Guest Count:</t>
  </si>
  <si>
    <t xml:space="preserve">   -Add # additional event hours:</t>
  </si>
  <si>
    <t>*100 guest minimum for catering</t>
  </si>
  <si>
    <t>Chef, Sous Chef, Captain, Set-Up/Breakdown Assistant, Server                Plus 1 Server per 50 guests for 5 hour event</t>
  </si>
  <si>
    <r>
      <t xml:space="preserve">Salad </t>
    </r>
    <r>
      <rPr>
        <b/>
        <sz val="10"/>
        <color theme="1"/>
        <rFont val="Optima Regular"/>
      </rPr>
      <t xml:space="preserve">            (All salads will be preset at tables)</t>
    </r>
  </si>
  <si>
    <r>
      <t xml:space="preserve">Late Night   </t>
    </r>
    <r>
      <rPr>
        <b/>
        <sz val="10"/>
        <color theme="1"/>
        <rFont val="Optima Regular"/>
      </rPr>
      <t xml:space="preserve"> (Priced and prepared for 50% of guest count)</t>
    </r>
  </si>
  <si>
    <r>
      <t xml:space="preserve">Beverages    </t>
    </r>
    <r>
      <rPr>
        <b/>
        <sz val="10"/>
        <color theme="1"/>
        <rFont val="Optima Regular"/>
      </rPr>
      <t>(Water preset at tables and Water/Iced Tea Station are included)</t>
    </r>
  </si>
  <si>
    <t>Chicken Brochette</t>
  </si>
  <si>
    <t>Shrimp Brochette</t>
  </si>
  <si>
    <t>Potato Croquettes</t>
  </si>
  <si>
    <r>
      <t>*</t>
    </r>
    <r>
      <rPr>
        <sz val="10"/>
        <color theme="1"/>
        <rFont val="Optima Regular"/>
      </rPr>
      <t>MARKET PRICE: Price on line is an estimate for budgeting purposes</t>
    </r>
  </si>
  <si>
    <t>*Filet</t>
  </si>
  <si>
    <t>*Petit Filet and Salmon</t>
  </si>
  <si>
    <t>Salsa Station</t>
  </si>
  <si>
    <t>Avocado Station</t>
  </si>
  <si>
    <t>Charcuterie Grazing Station</t>
  </si>
  <si>
    <t>Quesadilla Station</t>
  </si>
  <si>
    <t>Check here if dinner will be BUFFET:</t>
  </si>
  <si>
    <t>Check here if dinner will be PLATED:</t>
  </si>
  <si>
    <r>
      <t xml:space="preserve">Main             </t>
    </r>
    <r>
      <rPr>
        <b/>
        <sz val="10"/>
        <color theme="1"/>
        <rFont val="Optima Regular"/>
      </rPr>
      <t>(Check box below if dinner will be plated OR buffet service)</t>
    </r>
  </si>
  <si>
    <t>Brochette Trio</t>
  </si>
  <si>
    <t>Fried Brie</t>
  </si>
  <si>
    <t>Churro Cheesecake</t>
  </si>
  <si>
    <t>Tuscan Chicken</t>
  </si>
  <si>
    <t>Chicken Sliders</t>
  </si>
  <si>
    <t>Check here if dinner will be SPLIT ENTREE: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</si>
</sst>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409]#,##0.00_);\([$$-409]#,##0.00\)"/>
  </numFmts>
  <fonts count="10">
    <font>
      <sz val="12"/>
      <color theme="1"/>
      <name val="Calibri"/>
      <family val="2"/>
      <scheme val="minor"/>
    </font>
    <font>
      <sz val="12"/>
      <color theme="1"/>
      <name val="Calibri"/>
      <family val="2"/>
      <scheme val="minor"/>
    </font>
    <font>
      <sz val="12"/>
      <color theme="1"/>
      <name val="Optima Regular"/>
    </font>
    <font>
      <sz val="12"/>
      <color theme="0"/>
      <name val="Optima Regular"/>
    </font>
    <font>
      <b/>
      <sz val="12"/>
      <color theme="1"/>
      <name val="Optima Regular"/>
    </font>
    <font>
      <sz val="18"/>
      <color theme="1"/>
      <name val="Optima Regular"/>
    </font>
    <font>
      <sz val="18"/>
      <color theme="1"/>
      <name val="Calibri"/>
      <family val="2"/>
      <scheme val="minor"/>
    </font>
    <font>
      <sz val="12"/>
      <color rgb="FF000000"/>
      <name val="Calibri"/>
      <family val="2"/>
    </font>
    <font>
      <b/>
      <sz val="10"/>
      <color theme="1"/>
      <name val="Optima Regular"/>
    </font>
    <font>
      <sz val="10"/>
      <color theme="1"/>
      <name val="Optima Regular"/>
    </font>
  </fonts>
  <fills count="4">
    <fill>
      <patternFill patternType="none"/>
    </fill>
    <fill>
      <patternFill patternType="gray125"/>
    </fill>
    <fill>
      <patternFill patternType="solid">
        <fgColor theme="7" tint="0.79998168889431442"/>
        <bgColor indexed="64"/>
      </patternFill>
    </fill>
    <fill>
      <patternFill patternType="solid">
        <fgColor theme="2" tint="-9.9978637043366805E-2"/>
        <bgColor indexed="64"/>
      </patternFill>
    </fill>
  </fills>
  <borders count="5">
    <border>
      <left/>
      <right/>
      <top/>
      <bottom/>
      <diagonal/>
    </border>
    <border>
      <left/>
      <right/>
      <top/>
      <bottom style="thin">
        <color auto="1"/>
      </bottom>
      <diagonal/>
    </border>
    <border>
      <left/>
      <right/>
      <top/>
      <bottom style="double">
        <color auto="1"/>
      </bottom>
      <diagonal/>
    </border>
    <border>
      <left/>
      <right/>
      <top style="thin">
        <color auto="1"/>
      </top>
      <bottom style="thin">
        <color auto="1"/>
      </bottom>
      <diagonal/>
    </border>
    <border>
      <left/>
      <right/>
      <top style="thin">
        <color auto="1"/>
      </top>
      <bottom/>
      <diagonal/>
    </border>
  </borders>
  <cellStyleXfs count="2">
    <xf numFmtId="0" fontId="0" fillId="0" borderId="0"/>
    <xf numFmtId="44" fontId="1" fillId="0" borderId="0" applyFont="0" applyFill="0" applyBorder="0" applyAlignment="0" applyProtection="0"/>
  </cellStyleXfs>
  <cellXfs count="42">
    <xf numFmtId="0" fontId="0" fillId="0" borderId="0" xfId="0"/>
    <xf numFmtId="0" fontId="2" fillId="0" borderId="0" xfId="0" applyFont="1"/>
    <xf numFmtId="164" fontId="2" fillId="0" borderId="0" xfId="1" applyNumberFormat="1" applyFont="1"/>
    <xf numFmtId="0" fontId="3" fillId="0" borderId="0" xfId="0" applyFont="1"/>
    <xf numFmtId="164" fontId="2" fillId="0" borderId="0" xfId="0" applyNumberFormat="1" applyFont="1"/>
    <xf numFmtId="0" fontId="2" fillId="2" borderId="1" xfId="0" applyFont="1" applyFill="1" applyBorder="1"/>
    <xf numFmtId="0" fontId="2" fillId="2" borderId="1" xfId="0" applyFont="1" applyFill="1" applyBorder="1" applyAlignment="1">
      <alignment horizontal="center"/>
    </xf>
    <xf numFmtId="0" fontId="4" fillId="0" borderId="0" xfId="0" applyFont="1"/>
    <xf numFmtId="0" fontId="4" fillId="3" borderId="0" xfId="0" applyFont="1" applyFill="1"/>
    <xf numFmtId="0" fontId="2" fillId="3" borderId="0" xfId="0" applyFont="1" applyFill="1"/>
    <xf numFmtId="164" fontId="2" fillId="3" borderId="0" xfId="1" applyNumberFormat="1" applyFont="1" applyFill="1"/>
    <xf numFmtId="0" fontId="3" fillId="3" borderId="0" xfId="0" applyFont="1" applyFill="1"/>
    <xf numFmtId="0" fontId="2" fillId="0" borderId="0" xfId="0" applyFont="1" applyAlignment="1">
      <alignment horizontal="right"/>
    </xf>
    <xf numFmtId="164" fontId="2" fillId="0" borderId="1" xfId="0" applyNumberFormat="1" applyFont="1" applyBorder="1"/>
    <xf numFmtId="164" fontId="2" fillId="0" borderId="2" xfId="0" applyNumberFormat="1" applyFont="1" applyBorder="1"/>
    <xf numFmtId="0" fontId="2" fillId="0" borderId="4" xfId="0" applyFont="1" applyBorder="1"/>
    <xf numFmtId="164" fontId="2" fillId="0" borderId="4" xfId="1" applyNumberFormat="1" applyFont="1" applyBorder="1"/>
    <xf numFmtId="0" fontId="2" fillId="2" borderId="4" xfId="0" applyFont="1" applyFill="1" applyBorder="1"/>
    <xf numFmtId="164" fontId="2" fillId="0" borderId="0" xfId="1" applyNumberFormat="1" applyFont="1" applyBorder="1"/>
    <xf numFmtId="0" fontId="2" fillId="2" borderId="0" xfId="0" applyFont="1" applyFill="1"/>
    <xf numFmtId="0" fontId="2" fillId="0" borderId="1" xfId="0" applyFont="1" applyBorder="1"/>
    <xf numFmtId="164" fontId="2" fillId="0" borderId="1" xfId="1" applyNumberFormat="1" applyFont="1" applyBorder="1"/>
    <xf numFmtId="0" fontId="3" fillId="0" borderId="1" xfId="0" applyFont="1" applyBorder="1"/>
    <xf numFmtId="0" fontId="2" fillId="0" borderId="3" xfId="0" applyFont="1" applyBorder="1"/>
    <xf numFmtId="164" fontId="2" fillId="0" borderId="3" xfId="1" applyNumberFormat="1" applyFont="1" applyBorder="1"/>
    <xf numFmtId="0" fontId="2" fillId="2" borderId="3" xfId="0" applyFont="1" applyFill="1" applyBorder="1"/>
    <xf numFmtId="0" fontId="3" fillId="0" borderId="3" xfId="0" applyFont="1" applyBorder="1"/>
    <xf numFmtId="164" fontId="3" fillId="0" borderId="1" xfId="0" applyNumberFormat="1" applyFont="1" applyBorder="1"/>
    <xf numFmtId="0" fontId="3" fillId="0" borderId="4" xfId="0" applyFont="1" applyBorder="1"/>
    <xf numFmtId="0" fontId="0" fillId="0" borderId="0" xfId="0" applyAlignment="1">
      <alignment wrapText="1"/>
    </xf>
    <xf numFmtId="0" fontId="2" fillId="0" borderId="0" xfId="0" applyFont="1" applyAlignment="1">
      <alignment wrapText="1"/>
    </xf>
    <xf numFmtId="0" fontId="2" fillId="2" borderId="0" xfId="0" applyFont="1" applyFill="1" applyAlignment="1">
      <alignment horizontal="center" wrapText="1"/>
    </xf>
    <xf numFmtId="164" fontId="2" fillId="2" borderId="3" xfId="1" applyNumberFormat="1" applyFont="1" applyFill="1" applyBorder="1"/>
    <xf numFmtId="164" fontId="2" fillId="0" borderId="0" xfId="1" applyNumberFormat="1" applyFont="1" applyFill="1" applyBorder="1"/>
    <xf numFmtId="164" fontId="2" fillId="0" borderId="3" xfId="1" applyNumberFormat="1" applyFont="1" applyBorder="1" applyAlignment="1">
      <alignment horizontal="right"/>
    </xf>
    <xf numFmtId="0" fontId="2" fillId="0" borderId="0" xfId="0" applyFont="1" applyAlignment="1">
      <alignment horizontal="left" vertical="top" wrapText="1"/>
    </xf>
    <xf numFmtId="0" fontId="0" fillId="0" borderId="0" xfId="0" applyAlignment="1">
      <alignment wrapText="1"/>
    </xf>
    <xf numFmtId="0" fontId="5" fillId="0" borderId="0" xfId="0" applyFont="1" applyAlignment="1">
      <alignment horizontal="center" vertical="top" wrapText="1"/>
    </xf>
    <xf numFmtId="0" fontId="6" fillId="0" borderId="0" xfId="0" applyFont="1" applyAlignment="1">
      <alignment horizontal="center" vertical="top" wrapText="1"/>
    </xf>
    <xf numFmtId="0" fontId="2" fillId="0" borderId="0" xfId="0" applyFont="1" applyAlignment="1">
      <alignment horizontal="left" vertical="center" wrapText="1" indent="3"/>
    </xf>
    <xf numFmtId="0" fontId="0" fillId="0" borderId="0" xfId="0" applyAlignment="1">
      <alignment horizontal="left" vertical="center" wrapText="1" indent="3"/>
    </xf>
    <xf numFmtId="165" fontId="2" fillId="0" borderId="3" xfId="1" applyNumberFormat="1" applyFont="1" applyBorder="1" applyAlignment="1">
      <alignment horizontal="right"/>
    </xf>
  </cellXfs>
  <cellStyles count="2">
    <cellStyle name="Currency" xfId="1" builtinId="4"/>
    <cellStyle name="Normal" xfId="0" builtinId="0"/>
  </cellStyles>
  <dxfs count="0"/>
  <tableStyles count="0" defaultTableStyle="TableStyleMedium2" defaultPivotStyle="PivotStyleLight16"/>
  <colors>
    <mruColors>
      <color rgb="FFCCCD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F$7" lockText="1" noThreeD="1"/>
</file>

<file path=xl/ctrlProps/ctrlProp10.xml><?xml version="1.0" encoding="utf-8"?>
<formControlPr xmlns="http://schemas.microsoft.com/office/spreadsheetml/2009/9/main" objectType="CheckBox" fmlaLink="$F$10" lockText="1" noThreeD="1"/>
</file>

<file path=xl/ctrlProps/ctrlProp11.xml><?xml version="1.0" encoding="utf-8"?>
<formControlPr xmlns="http://schemas.microsoft.com/office/spreadsheetml/2009/9/main" objectType="CheckBox" fmlaLink="$F$11" lockText="1" noThreeD="1"/>
</file>

<file path=xl/ctrlProps/ctrlProp12.xml><?xml version="1.0" encoding="utf-8"?>
<formControlPr xmlns="http://schemas.microsoft.com/office/spreadsheetml/2009/9/main" objectType="CheckBox" fmlaLink="$F$12" lockText="1" noThreeD="1"/>
</file>

<file path=xl/ctrlProps/ctrlProp13.xml><?xml version="1.0" encoding="utf-8"?>
<formControlPr xmlns="http://schemas.microsoft.com/office/spreadsheetml/2009/9/main" objectType="CheckBox" fmlaLink="$F$13" lockText="1" noThreeD="1"/>
</file>

<file path=xl/ctrlProps/ctrlProp14.xml><?xml version="1.0" encoding="utf-8"?>
<formControlPr xmlns="http://schemas.microsoft.com/office/spreadsheetml/2009/9/main" objectType="CheckBox" fmlaLink="$F$14" lockText="1" noThreeD="1"/>
</file>

<file path=xl/ctrlProps/ctrlProp15.xml><?xml version="1.0" encoding="utf-8"?>
<formControlPr xmlns="http://schemas.microsoft.com/office/spreadsheetml/2009/9/main" objectType="CheckBox" fmlaLink="$F$15" lockText="1" noThreeD="1"/>
</file>

<file path=xl/ctrlProps/ctrlProp16.xml><?xml version="1.0" encoding="utf-8"?>
<formControlPr xmlns="http://schemas.microsoft.com/office/spreadsheetml/2009/9/main" objectType="CheckBox" fmlaLink="$F$16" lockText="1" noThreeD="1"/>
</file>

<file path=xl/ctrlProps/ctrlProp17.xml><?xml version="1.0" encoding="utf-8"?>
<formControlPr xmlns="http://schemas.microsoft.com/office/spreadsheetml/2009/9/main" objectType="CheckBox" fmlaLink="$F$17" lockText="1" noThreeD="1"/>
</file>

<file path=xl/ctrlProps/ctrlProp18.xml><?xml version="1.0" encoding="utf-8"?>
<formControlPr xmlns="http://schemas.microsoft.com/office/spreadsheetml/2009/9/main" objectType="CheckBox" fmlaLink="$F$18" lockText="1" noThreeD="1"/>
</file>

<file path=xl/ctrlProps/ctrlProp19.xml><?xml version="1.0" encoding="utf-8"?>
<formControlPr xmlns="http://schemas.microsoft.com/office/spreadsheetml/2009/9/main" objectType="CheckBox" fmlaLink="$F$19" lockText="1" noThreeD="1"/>
</file>

<file path=xl/ctrlProps/ctrlProp2.xml><?xml version="1.0" encoding="utf-8"?>
<formControlPr xmlns="http://schemas.microsoft.com/office/spreadsheetml/2009/9/main" objectType="CheckBox" fmlaLink="$F$8" lockText="1" noThreeD="1"/>
</file>

<file path=xl/ctrlProps/ctrlProp20.xml><?xml version="1.0" encoding="utf-8"?>
<formControlPr xmlns="http://schemas.microsoft.com/office/spreadsheetml/2009/9/main" objectType="CheckBox" fmlaLink="$F$20" lockText="1" noThreeD="1"/>
</file>

<file path=xl/ctrlProps/ctrlProp21.xml><?xml version="1.0" encoding="utf-8"?>
<formControlPr xmlns="http://schemas.microsoft.com/office/spreadsheetml/2009/9/main" objectType="CheckBox" fmlaLink="$F$21" lockText="1" noThreeD="1"/>
</file>

<file path=xl/ctrlProps/ctrlProp22.xml><?xml version="1.0" encoding="utf-8"?>
<formControlPr xmlns="http://schemas.microsoft.com/office/spreadsheetml/2009/9/main" objectType="CheckBox" fmlaLink="$F$22" lockText="1" noThreeD="1"/>
</file>

<file path=xl/ctrlProps/ctrlProp23.xml><?xml version="1.0" encoding="utf-8"?>
<formControlPr xmlns="http://schemas.microsoft.com/office/spreadsheetml/2009/9/main" objectType="CheckBox" fmlaLink="$F$23" lockText="1" noThreeD="1"/>
</file>

<file path=xl/ctrlProps/ctrlProp24.xml><?xml version="1.0" encoding="utf-8"?>
<formControlPr xmlns="http://schemas.microsoft.com/office/spreadsheetml/2009/9/main" objectType="CheckBox" fmlaLink="$F$28" lockText="1" noThreeD="1"/>
</file>

<file path=xl/ctrlProps/ctrlProp25.xml><?xml version="1.0" encoding="utf-8"?>
<formControlPr xmlns="http://schemas.microsoft.com/office/spreadsheetml/2009/9/main" objectType="CheckBox" fmlaLink="$F$33" lockText="1" noThreeD="1"/>
</file>

<file path=xl/ctrlProps/ctrlProp26.xml><?xml version="1.0" encoding="utf-8"?>
<formControlPr xmlns="http://schemas.microsoft.com/office/spreadsheetml/2009/9/main" objectType="CheckBox" fmlaLink="$F$34" lockText="1" noThreeD="1"/>
</file>

<file path=xl/ctrlProps/ctrlProp27.xml><?xml version="1.0" encoding="utf-8"?>
<formControlPr xmlns="http://schemas.microsoft.com/office/spreadsheetml/2009/9/main" objectType="CheckBox" fmlaLink="$F$35" lockText="1" noThreeD="1"/>
</file>

<file path=xl/ctrlProps/ctrlProp28.xml><?xml version="1.0" encoding="utf-8"?>
<formControlPr xmlns="http://schemas.microsoft.com/office/spreadsheetml/2009/9/main" objectType="CheckBox" fmlaLink="$F$36" lockText="1" noThreeD="1"/>
</file>

<file path=xl/ctrlProps/ctrlProp29.xml><?xml version="1.0" encoding="utf-8"?>
<formControlPr xmlns="http://schemas.microsoft.com/office/spreadsheetml/2009/9/main" objectType="CheckBox" fmlaLink="$F$39" lockText="1" noThreeD="1"/>
</file>

<file path=xl/ctrlProps/ctrlProp3.xml><?xml version="1.0" encoding="utf-8"?>
<formControlPr xmlns="http://schemas.microsoft.com/office/spreadsheetml/2009/9/main" objectType="CheckBox" fmlaLink="$F$26" lockText="1" noThreeD="1"/>
</file>

<file path=xl/ctrlProps/ctrlProp30.xml><?xml version="1.0" encoding="utf-8"?>
<formControlPr xmlns="http://schemas.microsoft.com/office/spreadsheetml/2009/9/main" objectType="CheckBox" fmlaLink="$F$40" lockText="1" noThreeD="1"/>
</file>

<file path=xl/ctrlProps/ctrlProp31.xml><?xml version="1.0" encoding="utf-8"?>
<formControlPr xmlns="http://schemas.microsoft.com/office/spreadsheetml/2009/9/main" objectType="CheckBox" fmlaLink="$F$48" lockText="1" noThreeD="1"/>
</file>

<file path=xl/ctrlProps/ctrlProp32.xml><?xml version="1.0" encoding="utf-8"?>
<formControlPr xmlns="http://schemas.microsoft.com/office/spreadsheetml/2009/9/main" objectType="CheckBox" fmlaLink="$F$49" lockText="1" noThreeD="1"/>
</file>

<file path=xl/ctrlProps/ctrlProp33.xml><?xml version="1.0" encoding="utf-8"?>
<formControlPr xmlns="http://schemas.microsoft.com/office/spreadsheetml/2009/9/main" objectType="CheckBox" fmlaLink="$F$53" lockText="1" noThreeD="1"/>
</file>

<file path=xl/ctrlProps/ctrlProp34.xml><?xml version="1.0" encoding="utf-8"?>
<formControlPr xmlns="http://schemas.microsoft.com/office/spreadsheetml/2009/9/main" objectType="CheckBox" fmlaLink="$F$54" lockText="1" noThreeD="1"/>
</file>

<file path=xl/ctrlProps/ctrlProp35.xml><?xml version="1.0" encoding="utf-8"?>
<formControlPr xmlns="http://schemas.microsoft.com/office/spreadsheetml/2009/9/main" objectType="CheckBox" fmlaLink="$F$50" lockText="1" noThreeD="1"/>
</file>

<file path=xl/ctrlProps/ctrlProp36.xml><?xml version="1.0" encoding="utf-8"?>
<formControlPr xmlns="http://schemas.microsoft.com/office/spreadsheetml/2009/9/main" objectType="CheckBox" fmlaLink="$F$38" lockText="1" noThreeD="1"/>
</file>

<file path=xl/ctrlProps/ctrlProp37.xml><?xml version="1.0" encoding="utf-8"?>
<formControlPr xmlns="http://schemas.microsoft.com/office/spreadsheetml/2009/9/main" objectType="CheckBox" fmlaLink="$F$43" lockText="1" noThreeD="1"/>
</file>

<file path=xl/ctrlProps/ctrlProp38.xml><?xml version="1.0" encoding="utf-8"?>
<formControlPr xmlns="http://schemas.microsoft.com/office/spreadsheetml/2009/9/main" objectType="CheckBox" fmlaLink="$F$37" lockText="1" noThreeD="1"/>
</file>

<file path=xl/ctrlProps/ctrlProp39.xml><?xml version="1.0" encoding="utf-8"?>
<formControlPr xmlns="http://schemas.microsoft.com/office/spreadsheetml/2009/9/main" objectType="CheckBox" fmlaLink="$F$45" lockText="1" noThreeD="1"/>
</file>

<file path=xl/ctrlProps/ctrlProp4.xml><?xml version="1.0" encoding="utf-8"?>
<formControlPr xmlns="http://schemas.microsoft.com/office/spreadsheetml/2009/9/main" objectType="CheckBox" fmlaLink="$F$27" lockText="1" noThreeD="1"/>
</file>

<file path=xl/ctrlProps/ctrlProp5.xml><?xml version="1.0" encoding="utf-8"?>
<formControlPr xmlns="http://schemas.microsoft.com/office/spreadsheetml/2009/9/main" objectType="CheckBox" fmlaLink="$F$31" lockText="1" noThreeD="1"/>
</file>

<file path=xl/ctrlProps/ctrlProp6.xml><?xml version="1.0" encoding="utf-8"?>
<formControlPr xmlns="http://schemas.microsoft.com/office/spreadsheetml/2009/9/main" objectType="CheckBox" fmlaLink="$F$32" lockText="1" noThreeD="1"/>
</file>

<file path=xl/ctrlProps/ctrlProp7.xml><?xml version="1.0" encoding="utf-8"?>
<formControlPr xmlns="http://schemas.microsoft.com/office/spreadsheetml/2009/9/main" objectType="CheckBox" fmlaLink="$F$47" lockText="1" noThreeD="1"/>
</file>

<file path=xl/ctrlProps/ctrlProp8.xml><?xml version="1.0" encoding="utf-8"?>
<formControlPr xmlns="http://schemas.microsoft.com/office/spreadsheetml/2009/9/main" objectType="CheckBox" fmlaLink="$F$44" lockText="1" noThreeD="1"/>
</file>

<file path=xl/ctrlProps/ctrlProp9.xml><?xml version="1.0" encoding="utf-8"?>
<formControlPr xmlns="http://schemas.microsoft.com/office/spreadsheetml/2009/9/main" objectType="CheckBox" fmlaLink="$F$9"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25400</xdr:colOff>
          <xdr:row>5</xdr:row>
          <xdr:rowOff>177800</xdr:rowOff>
        </xdr:from>
        <xdr:to>
          <xdr:col>5</xdr:col>
          <xdr:colOff>76200</xdr:colOff>
          <xdr:row>7</xdr:row>
          <xdr:rowOff>38100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6</xdr:row>
          <xdr:rowOff>152400</xdr:rowOff>
        </xdr:from>
        <xdr:to>
          <xdr:col>5</xdr:col>
          <xdr:colOff>63500</xdr:colOff>
          <xdr:row>8</xdr:row>
          <xdr:rowOff>38100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24</xdr:row>
          <xdr:rowOff>114300</xdr:rowOff>
        </xdr:from>
        <xdr:to>
          <xdr:col>5</xdr:col>
          <xdr:colOff>0</xdr:colOff>
          <xdr:row>26</xdr:row>
          <xdr:rowOff>88900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25</xdr:row>
          <xdr:rowOff>114300</xdr:rowOff>
        </xdr:from>
        <xdr:to>
          <xdr:col>5</xdr:col>
          <xdr:colOff>25400</xdr:colOff>
          <xdr:row>27</xdr:row>
          <xdr:rowOff>88900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29</xdr:row>
          <xdr:rowOff>114300</xdr:rowOff>
        </xdr:from>
        <xdr:to>
          <xdr:col>5</xdr:col>
          <xdr:colOff>25400</xdr:colOff>
          <xdr:row>31</xdr:row>
          <xdr:rowOff>88900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30</xdr:row>
          <xdr:rowOff>114300</xdr:rowOff>
        </xdr:from>
        <xdr:to>
          <xdr:col>4</xdr:col>
          <xdr:colOff>63500</xdr:colOff>
          <xdr:row>32</xdr:row>
          <xdr:rowOff>88900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45</xdr:row>
          <xdr:rowOff>114300</xdr:rowOff>
        </xdr:from>
        <xdr:to>
          <xdr:col>4</xdr:col>
          <xdr:colOff>63500</xdr:colOff>
          <xdr:row>47</xdr:row>
          <xdr:rowOff>88900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42</xdr:row>
          <xdr:rowOff>114300</xdr:rowOff>
        </xdr:from>
        <xdr:to>
          <xdr:col>5</xdr:col>
          <xdr:colOff>63500</xdr:colOff>
          <xdr:row>44</xdr:row>
          <xdr:rowOff>88900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7</xdr:row>
          <xdr:rowOff>152400</xdr:rowOff>
        </xdr:from>
        <xdr:to>
          <xdr:col>5</xdr:col>
          <xdr:colOff>12700</xdr:colOff>
          <xdr:row>9</xdr:row>
          <xdr:rowOff>38100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8</xdr:row>
          <xdr:rowOff>114300</xdr:rowOff>
        </xdr:from>
        <xdr:to>
          <xdr:col>4</xdr:col>
          <xdr:colOff>25400</xdr:colOff>
          <xdr:row>10</xdr:row>
          <xdr:rowOff>88900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9</xdr:row>
          <xdr:rowOff>114300</xdr:rowOff>
        </xdr:from>
        <xdr:to>
          <xdr:col>4</xdr:col>
          <xdr:colOff>50800</xdr:colOff>
          <xdr:row>11</xdr:row>
          <xdr:rowOff>88900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10</xdr:row>
          <xdr:rowOff>114300</xdr:rowOff>
        </xdr:from>
        <xdr:to>
          <xdr:col>5</xdr:col>
          <xdr:colOff>12700</xdr:colOff>
          <xdr:row>12</xdr:row>
          <xdr:rowOff>88900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11</xdr:row>
          <xdr:rowOff>114300</xdr:rowOff>
        </xdr:from>
        <xdr:to>
          <xdr:col>5</xdr:col>
          <xdr:colOff>0</xdr:colOff>
          <xdr:row>13</xdr:row>
          <xdr:rowOff>88900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12</xdr:row>
          <xdr:rowOff>114300</xdr:rowOff>
        </xdr:from>
        <xdr:to>
          <xdr:col>4</xdr:col>
          <xdr:colOff>12700</xdr:colOff>
          <xdr:row>14</xdr:row>
          <xdr:rowOff>88900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13</xdr:row>
          <xdr:rowOff>114300</xdr:rowOff>
        </xdr:from>
        <xdr:to>
          <xdr:col>4</xdr:col>
          <xdr:colOff>38100</xdr:colOff>
          <xdr:row>15</xdr:row>
          <xdr:rowOff>88900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14</xdr:row>
          <xdr:rowOff>177800</xdr:rowOff>
        </xdr:from>
        <xdr:to>
          <xdr:col>4</xdr:col>
          <xdr:colOff>63500</xdr:colOff>
          <xdr:row>16</xdr:row>
          <xdr:rowOff>25400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15</xdr:row>
          <xdr:rowOff>114300</xdr:rowOff>
        </xdr:from>
        <xdr:to>
          <xdr:col>4</xdr:col>
          <xdr:colOff>50800</xdr:colOff>
          <xdr:row>17</xdr:row>
          <xdr:rowOff>88900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16</xdr:row>
          <xdr:rowOff>114300</xdr:rowOff>
        </xdr:from>
        <xdr:to>
          <xdr:col>4</xdr:col>
          <xdr:colOff>63500</xdr:colOff>
          <xdr:row>18</xdr:row>
          <xdr:rowOff>88900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17</xdr:row>
          <xdr:rowOff>114300</xdr:rowOff>
        </xdr:from>
        <xdr:to>
          <xdr:col>4</xdr:col>
          <xdr:colOff>63500</xdr:colOff>
          <xdr:row>19</xdr:row>
          <xdr:rowOff>88900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18</xdr:row>
          <xdr:rowOff>114300</xdr:rowOff>
        </xdr:from>
        <xdr:to>
          <xdr:col>4</xdr:col>
          <xdr:colOff>50800</xdr:colOff>
          <xdr:row>20</xdr:row>
          <xdr:rowOff>88900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19</xdr:row>
          <xdr:rowOff>114300</xdr:rowOff>
        </xdr:from>
        <xdr:to>
          <xdr:col>5</xdr:col>
          <xdr:colOff>0</xdr:colOff>
          <xdr:row>21</xdr:row>
          <xdr:rowOff>88900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20</xdr:row>
          <xdr:rowOff>139700</xdr:rowOff>
        </xdr:from>
        <xdr:to>
          <xdr:col>5</xdr:col>
          <xdr:colOff>25400</xdr:colOff>
          <xdr:row>22</xdr:row>
          <xdr:rowOff>50800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21</xdr:row>
          <xdr:rowOff>114300</xdr:rowOff>
        </xdr:from>
        <xdr:to>
          <xdr:col>4</xdr:col>
          <xdr:colOff>50800</xdr:colOff>
          <xdr:row>23</xdr:row>
          <xdr:rowOff>88900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26</xdr:row>
          <xdr:rowOff>114300</xdr:rowOff>
        </xdr:from>
        <xdr:to>
          <xdr:col>4</xdr:col>
          <xdr:colOff>38100</xdr:colOff>
          <xdr:row>28</xdr:row>
          <xdr:rowOff>88900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31</xdr:row>
          <xdr:rowOff>114300</xdr:rowOff>
        </xdr:from>
        <xdr:to>
          <xdr:col>4</xdr:col>
          <xdr:colOff>38100</xdr:colOff>
          <xdr:row>33</xdr:row>
          <xdr:rowOff>88900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32</xdr:row>
          <xdr:rowOff>114300</xdr:rowOff>
        </xdr:from>
        <xdr:to>
          <xdr:col>4</xdr:col>
          <xdr:colOff>50800</xdr:colOff>
          <xdr:row>34</xdr:row>
          <xdr:rowOff>88900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33</xdr:row>
          <xdr:rowOff>114300</xdr:rowOff>
        </xdr:from>
        <xdr:to>
          <xdr:col>4</xdr:col>
          <xdr:colOff>0</xdr:colOff>
          <xdr:row>35</xdr:row>
          <xdr:rowOff>88900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34</xdr:row>
          <xdr:rowOff>114300</xdr:rowOff>
        </xdr:from>
        <xdr:to>
          <xdr:col>4</xdr:col>
          <xdr:colOff>38100</xdr:colOff>
          <xdr:row>36</xdr:row>
          <xdr:rowOff>88900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37</xdr:row>
          <xdr:rowOff>101600</xdr:rowOff>
        </xdr:from>
        <xdr:to>
          <xdr:col>4</xdr:col>
          <xdr:colOff>50800</xdr:colOff>
          <xdr:row>39</xdr:row>
          <xdr:rowOff>76200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38</xdr:row>
          <xdr:rowOff>114300</xdr:rowOff>
        </xdr:from>
        <xdr:to>
          <xdr:col>4</xdr:col>
          <xdr:colOff>25400</xdr:colOff>
          <xdr:row>40</xdr:row>
          <xdr:rowOff>88900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46</xdr:row>
          <xdr:rowOff>114300</xdr:rowOff>
        </xdr:from>
        <xdr:to>
          <xdr:col>4</xdr:col>
          <xdr:colOff>38100</xdr:colOff>
          <xdr:row>48</xdr:row>
          <xdr:rowOff>88900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47</xdr:row>
          <xdr:rowOff>114300</xdr:rowOff>
        </xdr:from>
        <xdr:to>
          <xdr:col>4</xdr:col>
          <xdr:colOff>38100</xdr:colOff>
          <xdr:row>49</xdr:row>
          <xdr:rowOff>88900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51</xdr:row>
          <xdr:rowOff>101600</xdr:rowOff>
        </xdr:from>
        <xdr:to>
          <xdr:col>5</xdr:col>
          <xdr:colOff>12700</xdr:colOff>
          <xdr:row>53</xdr:row>
          <xdr:rowOff>76200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52</xdr:row>
          <xdr:rowOff>101600</xdr:rowOff>
        </xdr:from>
        <xdr:to>
          <xdr:col>4</xdr:col>
          <xdr:colOff>63500</xdr:colOff>
          <xdr:row>54</xdr:row>
          <xdr:rowOff>76200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345440</xdr:colOff>
      <xdr:row>72</xdr:row>
      <xdr:rowOff>30480</xdr:rowOff>
    </xdr:from>
    <xdr:to>
      <xdr:col>6</xdr:col>
      <xdr:colOff>833120</xdr:colOff>
      <xdr:row>86</xdr:row>
      <xdr:rowOff>30480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45440" y="15270480"/>
          <a:ext cx="5567680" cy="284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latin typeface="Optima" panose="02000503060000020004" pitchFamily="2" charset="0"/>
            </a:rPr>
            <a:t>All pricing is subject to change based</a:t>
          </a:r>
          <a:r>
            <a:rPr lang="en-US" sz="1100" b="1" baseline="0">
              <a:latin typeface="Optima" panose="02000503060000020004" pitchFamily="2" charset="0"/>
            </a:rPr>
            <a:t> on market fluctuations.</a:t>
          </a:r>
        </a:p>
        <a:p>
          <a:pPr algn="ctr"/>
          <a:endParaRPr lang="en-US" sz="1100" i="1">
            <a:solidFill>
              <a:schemeClr val="dk1"/>
            </a:solidFill>
            <a:effectLst/>
            <a:latin typeface="+mn-lt"/>
            <a:ea typeface="+mn-ea"/>
            <a:cs typeface="+mn-cs"/>
          </a:endParaRPr>
        </a:p>
        <a:p>
          <a:pPr algn="ctr"/>
          <a:r>
            <a:rPr lang="en-US" sz="1100" i="1">
              <a:solidFill>
                <a:schemeClr val="dk1"/>
              </a:solidFill>
              <a:effectLst/>
              <a:latin typeface="+mn-lt"/>
              <a:ea typeface="+mn-ea"/>
              <a:cs typeface="+mn-cs"/>
            </a:rPr>
            <a:t>**A $1200 fee will be charged for Split Entrees. </a:t>
          </a:r>
        </a:p>
        <a:p>
          <a:pPr algn="ctr"/>
          <a:r>
            <a:rPr lang="en-US" sz="1100" i="1">
              <a:solidFill>
                <a:schemeClr val="dk1"/>
              </a:solidFill>
              <a:effectLst/>
              <a:latin typeface="+mn-lt"/>
              <a:ea typeface="+mn-ea"/>
              <a:cs typeface="+mn-cs"/>
            </a:rPr>
            <a:t>Place cards will be required noting each guest’s selection.**</a:t>
          </a:r>
          <a:endParaRPr lang="en-US" sz="1100" b="1">
            <a:latin typeface="Optima" panose="02000503060000020004" pitchFamily="2" charset="0"/>
          </a:endParaRPr>
        </a:p>
        <a:p>
          <a:pPr algn="ctr"/>
          <a:endParaRPr lang="en-US" sz="1100">
            <a:latin typeface="Optima" panose="02000503060000020004" pitchFamily="2" charset="0"/>
          </a:endParaRPr>
        </a:p>
        <a:p>
          <a:pPr algn="ctr"/>
          <a:r>
            <a:rPr lang="en-US" sz="1100">
              <a:latin typeface="Optima" panose="02000503060000020004" pitchFamily="2" charset="0"/>
            </a:rPr>
            <a:t>Every caterer</a:t>
          </a:r>
          <a:r>
            <a:rPr lang="en-US" sz="1100" baseline="0">
              <a:latin typeface="Optima" panose="02000503060000020004" pitchFamily="2" charset="0"/>
            </a:rPr>
            <a:t> has different methods of charging for their services, such as added service fees or gratuities.  Please make sure you have full estimates when comparing prices.  We have tried to keep our pricing as simple as possible so that you know exactly what you are paying for.  </a:t>
          </a:r>
          <a:r>
            <a:rPr lang="en-US" sz="1100">
              <a:latin typeface="Optima" panose="02000503060000020004" pitchFamily="2" charset="0"/>
            </a:rPr>
            <a:t>Lost Mission does not charge a service fee.  Gratuities for servers are appreciated, but not required.  The price shown is your </a:t>
          </a:r>
          <a:r>
            <a:rPr lang="en-US" sz="1100" u="sng">
              <a:latin typeface="Optima" panose="02000503060000020004" pitchFamily="2" charset="0"/>
            </a:rPr>
            <a:t>total</a:t>
          </a:r>
          <a:r>
            <a:rPr lang="en-US" sz="1100">
              <a:latin typeface="Optima" panose="02000503060000020004" pitchFamily="2" charset="0"/>
            </a:rPr>
            <a:t> price for food and labor.  </a:t>
          </a:r>
        </a:p>
        <a:p>
          <a:pPr algn="ctr"/>
          <a:endParaRPr lang="en-US" sz="1100">
            <a:latin typeface="Optima" panose="02000503060000020004" pitchFamily="2" charset="0"/>
          </a:endParaRPr>
        </a:p>
        <a:p>
          <a:pPr algn="ctr"/>
          <a:r>
            <a:rPr lang="en-US" sz="1100">
              <a:latin typeface="Optima" panose="02000503060000020004" pitchFamily="2" charset="0"/>
            </a:rPr>
            <a:t>If you would like us to double-check the menu you have created </a:t>
          </a:r>
        </a:p>
        <a:p>
          <a:pPr algn="ctr"/>
          <a:r>
            <a:rPr lang="en-US" sz="1100">
              <a:latin typeface="Optima" panose="02000503060000020004" pitchFamily="2" charset="0"/>
            </a:rPr>
            <a:t>or have any questions at all please</a:t>
          </a:r>
          <a:r>
            <a:rPr lang="en-US" sz="1100" baseline="0">
              <a:latin typeface="Optima" panose="02000503060000020004" pitchFamily="2" charset="0"/>
            </a:rPr>
            <a:t> contact us...we are happy to help!</a:t>
          </a:r>
        </a:p>
        <a:p>
          <a:pPr algn="ctr"/>
          <a:r>
            <a:rPr lang="en-US" sz="1100" baseline="0">
              <a:latin typeface="Optima" panose="02000503060000020004" pitchFamily="2" charset="0"/>
            </a:rPr>
            <a:t>info@lostmission.com</a:t>
          </a:r>
        </a:p>
        <a:p>
          <a:pPr algn="ctr"/>
          <a:r>
            <a:rPr lang="en-US" sz="1100" baseline="0">
              <a:latin typeface="Optima" panose="02000503060000020004" pitchFamily="2" charset="0"/>
            </a:rPr>
            <a:t>210.323.1955 (call or text)</a:t>
          </a:r>
          <a:endParaRPr lang="en-US" sz="1100">
            <a:latin typeface="Optima" panose="02000503060000020004" pitchFamily="2" charset="0"/>
          </a:endParaRPr>
        </a:p>
      </xdr:txBody>
    </xdr:sp>
    <xdr:clientData/>
  </xdr:twoCellAnchor>
  <mc:AlternateContent xmlns:mc="http://schemas.openxmlformats.org/markup-compatibility/2006">
    <mc:Choice xmlns:a14="http://schemas.microsoft.com/office/drawing/2010/main" Requires="a14">
      <xdr:twoCellAnchor editAs="oneCell">
        <xdr:from>
          <xdr:col>3</xdr:col>
          <xdr:colOff>25400</xdr:colOff>
          <xdr:row>48</xdr:row>
          <xdr:rowOff>177800</xdr:rowOff>
        </xdr:from>
        <xdr:to>
          <xdr:col>4</xdr:col>
          <xdr:colOff>25400</xdr:colOff>
          <xdr:row>50</xdr:row>
          <xdr:rowOff>12700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36</xdr:row>
          <xdr:rowOff>127000</xdr:rowOff>
        </xdr:from>
        <xdr:to>
          <xdr:col>4</xdr:col>
          <xdr:colOff>38100</xdr:colOff>
          <xdr:row>38</xdr:row>
          <xdr:rowOff>63500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41</xdr:row>
          <xdr:rowOff>162560</xdr:rowOff>
        </xdr:from>
        <xdr:to>
          <xdr:col>4</xdr:col>
          <xdr:colOff>60960</xdr:colOff>
          <xdr:row>43</xdr:row>
          <xdr:rowOff>48260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35</xdr:row>
          <xdr:rowOff>114300</xdr:rowOff>
        </xdr:from>
        <xdr:to>
          <xdr:col>4</xdr:col>
          <xdr:colOff>38100</xdr:colOff>
          <xdr:row>37</xdr:row>
          <xdr:rowOff>88900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3</xdr:col>
          <xdr:colOff>38100</xdr:colOff>
          <xdr:row>43</xdr:row>
          <xdr:rowOff>144780</xdr:rowOff>
        </xdr:from>
        <xdr:ext cx="297180" cy="322580"/>
        <xdr:sp macro="" textlink="">
          <xdr:nvSpPr>
            <xdr:cNvPr id="1078" name="Check Box 54" hidden="1">
              <a:extLst>
                <a:ext uri="{63B3BB69-23CF-44E3-9099-C40C66FF867C}">
                  <a14:compatExt spid="_x0000_s1078"/>
                </a:ext>
                <a:ext uri="{FF2B5EF4-FFF2-40B4-BE49-F238E27FC236}">
                  <a16:creationId xmlns:a16="http://schemas.microsoft.com/office/drawing/2014/main" id="{3F4FF0BB-E41B-F440-96DB-7FF29F419CC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arawiens/Desktop/OLD%206:22%20Create%20Your%20Menu.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Users/lostmission/Lost%20Mission%20Dropbox/Catering/2024%20Catering%20Contract.xlsx" TargetMode="External"/><Relationship Id="rId1" Type="http://schemas.openxmlformats.org/officeDocument/2006/relationships/externalLinkPath" Target="2024%20Catering%20Contrac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2 Create Your Menu"/>
    </sheetNames>
    <definedNames>
      <definedName name="CheckBox45_Click"/>
    </defined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s>
    <definedNames>
      <definedName name="CheckBox14_Click"/>
    </definedNames>
    <sheetDataSet>
      <sheetData sheetId="0"/>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1.xml"/><Relationship Id="rId18" Type="http://schemas.openxmlformats.org/officeDocument/2006/relationships/ctrlProp" Target="../ctrlProps/ctrlProp16.xml"/><Relationship Id="rId26" Type="http://schemas.openxmlformats.org/officeDocument/2006/relationships/ctrlProp" Target="../ctrlProps/ctrlProp24.xml"/><Relationship Id="rId39" Type="http://schemas.openxmlformats.org/officeDocument/2006/relationships/ctrlProp" Target="../ctrlProps/ctrlProp37.xml"/><Relationship Id="rId21" Type="http://schemas.openxmlformats.org/officeDocument/2006/relationships/ctrlProp" Target="../ctrlProps/ctrlProp19.xml"/><Relationship Id="rId34" Type="http://schemas.openxmlformats.org/officeDocument/2006/relationships/ctrlProp" Target="../ctrlProps/ctrlProp32.xml"/><Relationship Id="rId7" Type="http://schemas.openxmlformats.org/officeDocument/2006/relationships/ctrlProp" Target="../ctrlProps/ctrlProp5.xml"/><Relationship Id="rId2" Type="http://schemas.openxmlformats.org/officeDocument/2006/relationships/vmlDrawing" Target="../drawings/vmlDrawing1.vml"/><Relationship Id="rId16" Type="http://schemas.openxmlformats.org/officeDocument/2006/relationships/ctrlProp" Target="../ctrlProps/ctrlProp14.xml"/><Relationship Id="rId20" Type="http://schemas.openxmlformats.org/officeDocument/2006/relationships/ctrlProp" Target="../ctrlProps/ctrlProp18.xml"/><Relationship Id="rId29" Type="http://schemas.openxmlformats.org/officeDocument/2006/relationships/ctrlProp" Target="../ctrlProps/ctrlProp27.xml"/><Relationship Id="rId41" Type="http://schemas.openxmlformats.org/officeDocument/2006/relationships/ctrlProp" Target="../ctrlProps/ctrlProp39.xml"/><Relationship Id="rId1" Type="http://schemas.openxmlformats.org/officeDocument/2006/relationships/drawing" Target="../drawings/drawing1.xml"/><Relationship Id="rId6" Type="http://schemas.openxmlformats.org/officeDocument/2006/relationships/ctrlProp" Target="../ctrlProps/ctrlProp4.xml"/><Relationship Id="rId11" Type="http://schemas.openxmlformats.org/officeDocument/2006/relationships/ctrlProp" Target="../ctrlProps/ctrlProp9.xml"/><Relationship Id="rId24" Type="http://schemas.openxmlformats.org/officeDocument/2006/relationships/ctrlProp" Target="../ctrlProps/ctrlProp22.xml"/><Relationship Id="rId32" Type="http://schemas.openxmlformats.org/officeDocument/2006/relationships/ctrlProp" Target="../ctrlProps/ctrlProp30.xml"/><Relationship Id="rId37" Type="http://schemas.openxmlformats.org/officeDocument/2006/relationships/ctrlProp" Target="../ctrlProps/ctrlProp35.xml"/><Relationship Id="rId40" Type="http://schemas.openxmlformats.org/officeDocument/2006/relationships/ctrlProp" Target="../ctrlProps/ctrlProp38.xml"/><Relationship Id="rId5" Type="http://schemas.openxmlformats.org/officeDocument/2006/relationships/ctrlProp" Target="../ctrlProps/ctrlProp3.xml"/><Relationship Id="rId15" Type="http://schemas.openxmlformats.org/officeDocument/2006/relationships/ctrlProp" Target="../ctrlProps/ctrlProp13.xml"/><Relationship Id="rId23" Type="http://schemas.openxmlformats.org/officeDocument/2006/relationships/ctrlProp" Target="../ctrlProps/ctrlProp21.xml"/><Relationship Id="rId28" Type="http://schemas.openxmlformats.org/officeDocument/2006/relationships/ctrlProp" Target="../ctrlProps/ctrlProp26.xml"/><Relationship Id="rId36" Type="http://schemas.openxmlformats.org/officeDocument/2006/relationships/ctrlProp" Target="../ctrlProps/ctrlProp34.xml"/><Relationship Id="rId10" Type="http://schemas.openxmlformats.org/officeDocument/2006/relationships/ctrlProp" Target="../ctrlProps/ctrlProp8.xml"/><Relationship Id="rId19" Type="http://schemas.openxmlformats.org/officeDocument/2006/relationships/ctrlProp" Target="../ctrlProps/ctrlProp17.xml"/><Relationship Id="rId31" Type="http://schemas.openxmlformats.org/officeDocument/2006/relationships/ctrlProp" Target="../ctrlProps/ctrlProp29.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 Id="rId22" Type="http://schemas.openxmlformats.org/officeDocument/2006/relationships/ctrlProp" Target="../ctrlProps/ctrlProp20.xml"/><Relationship Id="rId27" Type="http://schemas.openxmlformats.org/officeDocument/2006/relationships/ctrlProp" Target="../ctrlProps/ctrlProp25.xml"/><Relationship Id="rId30" Type="http://schemas.openxmlformats.org/officeDocument/2006/relationships/ctrlProp" Target="../ctrlProps/ctrlProp28.xml"/><Relationship Id="rId35" Type="http://schemas.openxmlformats.org/officeDocument/2006/relationships/ctrlProp" Target="../ctrlProps/ctrlProp33.xml"/><Relationship Id="rId8" Type="http://schemas.openxmlformats.org/officeDocument/2006/relationships/ctrlProp" Target="../ctrlProps/ctrlProp6.xml"/><Relationship Id="rId3" Type="http://schemas.openxmlformats.org/officeDocument/2006/relationships/ctrlProp" Target="../ctrlProps/ctrlProp1.xml"/><Relationship Id="rId12" Type="http://schemas.openxmlformats.org/officeDocument/2006/relationships/ctrlProp" Target="../ctrlProps/ctrlProp10.xml"/><Relationship Id="rId17" Type="http://schemas.openxmlformats.org/officeDocument/2006/relationships/ctrlProp" Target="../ctrlProps/ctrlProp15.xml"/><Relationship Id="rId25" Type="http://schemas.openxmlformats.org/officeDocument/2006/relationships/ctrlProp" Target="../ctrlProps/ctrlProp23.xml"/><Relationship Id="rId33" Type="http://schemas.openxmlformats.org/officeDocument/2006/relationships/ctrlProp" Target="../ctrlProps/ctrlProp31.xml"/><Relationship Id="rId38" Type="http://schemas.openxmlformats.org/officeDocument/2006/relationships/ctrlProp" Target="../ctrlProps/ctrlProp3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67"/>
  <sheetViews>
    <sheetView showGridLines="0" tabSelected="1" zoomScale="125" zoomScaleNormal="125" zoomScalePageLayoutView="125" workbookViewId="0">
      <selection activeCell="B4" sqref="B4"/>
    </sheetView>
  </sheetViews>
  <sheetFormatPr baseColWidth="10" defaultColWidth="15.6640625" defaultRowHeight="16"/>
  <cols>
    <col min="1" max="1" width="11.6640625" style="1" customWidth="1"/>
    <col min="2" max="2" width="28.33203125" style="1" customWidth="1"/>
    <col min="3" max="3" width="15.6640625" style="2"/>
    <col min="4" max="4" width="3.33203125" style="1" customWidth="1"/>
    <col min="5" max="5" width="1" style="1" customWidth="1"/>
    <col min="6" max="6" width="6.33203125" style="3" customWidth="1"/>
    <col min="7" max="16384" width="15.6640625" style="1"/>
  </cols>
  <sheetData>
    <row r="1" spans="1:7" ht="28" customHeight="1">
      <c r="A1" s="37" t="s">
        <v>24</v>
      </c>
      <c r="B1" s="38"/>
      <c r="C1" s="38"/>
      <c r="D1" s="38"/>
      <c r="E1" s="38"/>
      <c r="F1" s="38"/>
      <c r="G1" s="38"/>
    </row>
    <row r="2" spans="1:7" ht="50" customHeight="1">
      <c r="A2" s="39" t="s">
        <v>25</v>
      </c>
      <c r="B2" s="40"/>
      <c r="C2" s="40"/>
      <c r="D2" s="40"/>
      <c r="E2" s="40"/>
      <c r="F2" s="40"/>
      <c r="G2" s="40"/>
    </row>
    <row r="4" spans="1:7">
      <c r="A4" s="7" t="s">
        <v>31</v>
      </c>
      <c r="B4" s="6"/>
      <c r="C4" s="2" t="s">
        <v>33</v>
      </c>
    </row>
    <row r="6" spans="1:7">
      <c r="A6" s="8" t="s">
        <v>0</v>
      </c>
      <c r="B6" s="9"/>
      <c r="C6" s="10"/>
      <c r="D6" s="10"/>
      <c r="E6" s="10"/>
      <c r="F6" s="11"/>
      <c r="G6" s="9"/>
    </row>
    <row r="7" spans="1:7">
      <c r="B7" s="20" t="s">
        <v>5</v>
      </c>
      <c r="C7" s="21">
        <v>3</v>
      </c>
      <c r="D7" s="5"/>
      <c r="E7" s="5"/>
      <c r="F7" s="27" t="b">
        <v>0</v>
      </c>
      <c r="G7" s="21" t="str">
        <f>IF(F7=TRUE, C7*$B$4, " ")</f>
        <v xml:space="preserve"> </v>
      </c>
    </row>
    <row r="8" spans="1:7">
      <c r="B8" s="23" t="s">
        <v>6</v>
      </c>
      <c r="C8" s="24">
        <v>3.5</v>
      </c>
      <c r="D8" s="25"/>
      <c r="E8" s="25"/>
      <c r="F8" s="26" t="b">
        <v>0</v>
      </c>
      <c r="G8" s="24" t="str">
        <f>IF(F8=TRUE, C8*$B$4, " ")</f>
        <v xml:space="preserve"> </v>
      </c>
    </row>
    <row r="9" spans="1:7">
      <c r="B9" s="23" t="s">
        <v>38</v>
      </c>
      <c r="C9" s="24">
        <v>3.25</v>
      </c>
      <c r="D9" s="25"/>
      <c r="E9" s="25"/>
      <c r="F9" s="26" t="b">
        <v>0</v>
      </c>
      <c r="G9" s="24" t="str">
        <f>IF(F9=TRUE, C9*$B$4, " ")</f>
        <v xml:space="preserve"> </v>
      </c>
    </row>
    <row r="10" spans="1:7">
      <c r="B10" s="23" t="s">
        <v>39</v>
      </c>
      <c r="C10" s="24">
        <v>4</v>
      </c>
      <c r="D10" s="25"/>
      <c r="E10" s="25"/>
      <c r="F10" s="26" t="b">
        <v>0</v>
      </c>
      <c r="G10" s="24" t="str">
        <f t="shared" ref="G10:G23" si="0">IF(F10=TRUE, C10*$B$4, " ")</f>
        <v xml:space="preserve"> </v>
      </c>
    </row>
    <row r="11" spans="1:7">
      <c r="B11" s="23" t="s">
        <v>7</v>
      </c>
      <c r="C11" s="24">
        <v>2.5</v>
      </c>
      <c r="D11" s="25"/>
      <c r="E11" s="25"/>
      <c r="F11" s="26" t="b">
        <v>0</v>
      </c>
      <c r="G11" s="24" t="str">
        <f t="shared" si="0"/>
        <v xml:space="preserve"> </v>
      </c>
    </row>
    <row r="12" spans="1:7">
      <c r="B12" s="23" t="s">
        <v>8</v>
      </c>
      <c r="C12" s="24">
        <v>3.5</v>
      </c>
      <c r="D12" s="25"/>
      <c r="E12" s="25"/>
      <c r="F12" s="26" t="b">
        <v>0</v>
      </c>
      <c r="G12" s="24" t="str">
        <f t="shared" si="0"/>
        <v xml:space="preserve"> </v>
      </c>
    </row>
    <row r="13" spans="1:7">
      <c r="B13" s="23" t="s">
        <v>52</v>
      </c>
      <c r="C13" s="24">
        <v>3</v>
      </c>
      <c r="D13" s="25"/>
      <c r="E13" s="25"/>
      <c r="F13" s="26" t="b">
        <v>0</v>
      </c>
      <c r="G13" s="24" t="str">
        <f t="shared" si="0"/>
        <v xml:space="preserve"> </v>
      </c>
    </row>
    <row r="14" spans="1:7">
      <c r="B14" s="23" t="s">
        <v>9</v>
      </c>
      <c r="C14" s="24">
        <v>3</v>
      </c>
      <c r="D14" s="25"/>
      <c r="E14" s="25"/>
      <c r="F14" s="26" t="b">
        <v>0</v>
      </c>
      <c r="G14" s="24" t="str">
        <f t="shared" si="0"/>
        <v xml:space="preserve"> </v>
      </c>
    </row>
    <row r="15" spans="1:7">
      <c r="B15" s="23" t="s">
        <v>10</v>
      </c>
      <c r="C15" s="24">
        <v>2.75</v>
      </c>
      <c r="D15" s="25"/>
      <c r="E15" s="25"/>
      <c r="F15" s="26" t="b">
        <v>0</v>
      </c>
      <c r="G15" s="24" t="str">
        <f t="shared" si="0"/>
        <v xml:space="preserve"> </v>
      </c>
    </row>
    <row r="16" spans="1:7">
      <c r="B16" s="23" t="s">
        <v>11</v>
      </c>
      <c r="C16" s="24">
        <v>5.75</v>
      </c>
      <c r="D16" s="25"/>
      <c r="E16" s="25"/>
      <c r="F16" s="26" t="b">
        <v>0</v>
      </c>
      <c r="G16" s="24" t="str">
        <f t="shared" si="0"/>
        <v xml:space="preserve"> </v>
      </c>
    </row>
    <row r="17" spans="1:7">
      <c r="B17" s="23" t="s">
        <v>40</v>
      </c>
      <c r="C17" s="24">
        <v>2.75</v>
      </c>
      <c r="D17" s="25"/>
      <c r="E17" s="25"/>
      <c r="F17" s="26" t="b">
        <v>0</v>
      </c>
      <c r="G17" s="24" t="str">
        <f t="shared" si="0"/>
        <v xml:space="preserve"> </v>
      </c>
    </row>
    <row r="18" spans="1:7">
      <c r="B18" s="15" t="s">
        <v>44</v>
      </c>
      <c r="C18" s="16">
        <v>3</v>
      </c>
      <c r="D18" s="17"/>
      <c r="E18" s="17"/>
      <c r="F18" s="28" t="b">
        <v>0</v>
      </c>
      <c r="G18" s="16" t="str">
        <f t="shared" si="0"/>
        <v xml:space="preserve"> </v>
      </c>
    </row>
    <row r="19" spans="1:7">
      <c r="B19" s="1" t="s">
        <v>12</v>
      </c>
      <c r="C19" s="18">
        <v>0.75</v>
      </c>
      <c r="D19" s="19"/>
      <c r="E19" s="19"/>
      <c r="F19" s="3" t="b">
        <v>0</v>
      </c>
      <c r="G19" s="18" t="str">
        <f t="shared" si="0"/>
        <v xml:space="preserve"> </v>
      </c>
    </row>
    <row r="20" spans="1:7">
      <c r="B20" s="20" t="s">
        <v>13</v>
      </c>
      <c r="C20" s="21">
        <v>0.75</v>
      </c>
      <c r="D20" s="5"/>
      <c r="E20" s="5"/>
      <c r="F20" s="22" t="b">
        <v>0</v>
      </c>
      <c r="G20" s="21" t="str">
        <f t="shared" si="0"/>
        <v xml:space="preserve"> </v>
      </c>
    </row>
    <row r="21" spans="1:7">
      <c r="B21" s="23" t="s">
        <v>45</v>
      </c>
      <c r="C21" s="24">
        <v>7</v>
      </c>
      <c r="D21" s="25"/>
      <c r="E21" s="25"/>
      <c r="F21" s="26" t="b">
        <v>0</v>
      </c>
      <c r="G21" s="24" t="str">
        <f t="shared" si="0"/>
        <v xml:space="preserve"> </v>
      </c>
    </row>
    <row r="22" spans="1:7">
      <c r="B22" s="23" t="s">
        <v>46</v>
      </c>
      <c r="C22" s="24">
        <v>9</v>
      </c>
      <c r="D22" s="25"/>
      <c r="E22" s="25"/>
      <c r="F22" s="26" t="b">
        <v>0</v>
      </c>
      <c r="G22" s="24" t="str">
        <f t="shared" si="0"/>
        <v xml:space="preserve"> </v>
      </c>
    </row>
    <row r="23" spans="1:7">
      <c r="B23" s="23" t="s">
        <v>47</v>
      </c>
      <c r="C23" s="24">
        <v>8</v>
      </c>
      <c r="D23" s="25"/>
      <c r="E23" s="25"/>
      <c r="F23" s="26" t="b">
        <v>0</v>
      </c>
      <c r="G23" s="24" t="str">
        <f t="shared" si="0"/>
        <v xml:space="preserve"> </v>
      </c>
    </row>
    <row r="24" spans="1:7">
      <c r="B24" s="15"/>
      <c r="C24" s="16"/>
      <c r="D24" s="15"/>
      <c r="E24" s="15"/>
      <c r="F24" s="28"/>
      <c r="G24" s="15"/>
    </row>
    <row r="25" spans="1:7">
      <c r="A25" s="8" t="s">
        <v>35</v>
      </c>
      <c r="B25" s="9"/>
      <c r="C25" s="10"/>
      <c r="D25" s="10"/>
      <c r="E25" s="10"/>
      <c r="F25" s="11"/>
      <c r="G25" s="9"/>
    </row>
    <row r="26" spans="1:7">
      <c r="B26" s="20" t="s">
        <v>3</v>
      </c>
      <c r="C26" s="21">
        <v>4</v>
      </c>
      <c r="D26" s="5"/>
      <c r="E26" s="5"/>
      <c r="F26" s="22" t="b">
        <v>0</v>
      </c>
      <c r="G26" s="21" t="str">
        <f>IF(F26=TRUE, C26*$B$4, " ")</f>
        <v xml:space="preserve"> </v>
      </c>
    </row>
    <row r="27" spans="1:7">
      <c r="B27" s="23" t="s">
        <v>2</v>
      </c>
      <c r="C27" s="24">
        <v>4</v>
      </c>
      <c r="D27" s="25"/>
      <c r="E27" s="25"/>
      <c r="F27" s="26" t="b">
        <v>0</v>
      </c>
      <c r="G27" s="24" t="str">
        <f>IF(F27=TRUE, C27*$B$4, " ")</f>
        <v xml:space="preserve"> </v>
      </c>
    </row>
    <row r="28" spans="1:7">
      <c r="B28" s="23" t="s">
        <v>4</v>
      </c>
      <c r="C28" s="24">
        <v>5.5</v>
      </c>
      <c r="D28" s="25"/>
      <c r="E28" s="25"/>
      <c r="F28" s="26" t="b">
        <v>0</v>
      </c>
      <c r="G28" s="24" t="str">
        <f t="shared" ref="G28" si="1">IF(F28=TRUE, C28*$B$4, " ")</f>
        <v xml:space="preserve"> </v>
      </c>
    </row>
    <row r="29" spans="1:7">
      <c r="B29" s="15"/>
      <c r="C29" s="1"/>
      <c r="D29" s="15"/>
      <c r="E29" s="15"/>
      <c r="F29" s="28"/>
      <c r="G29" s="15"/>
    </row>
    <row r="30" spans="1:7">
      <c r="A30" s="8" t="s">
        <v>50</v>
      </c>
      <c r="B30" s="9"/>
      <c r="C30" s="10"/>
      <c r="D30" s="10"/>
      <c r="E30" s="10"/>
      <c r="F30" s="11"/>
      <c r="G30" s="9"/>
    </row>
    <row r="31" spans="1:7">
      <c r="B31" s="20" t="s">
        <v>14</v>
      </c>
      <c r="C31" s="21">
        <v>15</v>
      </c>
      <c r="D31" s="5"/>
      <c r="E31" s="5"/>
      <c r="F31" s="22" t="b">
        <v>0</v>
      </c>
      <c r="G31" s="21" t="str">
        <f>IF(F31=TRUE, C31*$B$4, " ")</f>
        <v xml:space="preserve"> </v>
      </c>
    </row>
    <row r="32" spans="1:7">
      <c r="B32" s="23" t="s">
        <v>17</v>
      </c>
      <c r="C32" s="24">
        <v>18</v>
      </c>
      <c r="D32" s="25"/>
      <c r="E32" s="25"/>
      <c r="F32" s="26" t="b">
        <v>0</v>
      </c>
      <c r="G32" s="24" t="str">
        <f t="shared" ref="G32:G40" si="2">IF(F32=TRUE, C32*$B$4, " ")</f>
        <v xml:space="preserve"> </v>
      </c>
    </row>
    <row r="33" spans="1:11">
      <c r="B33" s="23" t="s">
        <v>16</v>
      </c>
      <c r="C33" s="24">
        <v>18</v>
      </c>
      <c r="D33" s="25"/>
      <c r="E33" s="25"/>
      <c r="F33" s="26" t="b">
        <v>0</v>
      </c>
      <c r="G33" s="24" t="str">
        <f t="shared" si="2"/>
        <v xml:space="preserve"> </v>
      </c>
    </row>
    <row r="34" spans="1:11">
      <c r="B34" s="23" t="s">
        <v>19</v>
      </c>
      <c r="C34" s="24">
        <v>19</v>
      </c>
      <c r="D34" s="25"/>
      <c r="E34" s="25"/>
      <c r="F34" s="26" t="b">
        <v>0</v>
      </c>
      <c r="G34" s="24" t="str">
        <f t="shared" si="2"/>
        <v xml:space="preserve"> </v>
      </c>
    </row>
    <row r="35" spans="1:11">
      <c r="B35" s="23" t="s">
        <v>15</v>
      </c>
      <c r="C35" s="24">
        <v>18.5</v>
      </c>
      <c r="D35" s="25"/>
      <c r="E35" s="25"/>
      <c r="F35" s="26" t="b">
        <v>0</v>
      </c>
      <c r="G35" s="24" t="str">
        <f t="shared" si="2"/>
        <v xml:space="preserve"> </v>
      </c>
    </row>
    <row r="36" spans="1:11">
      <c r="B36" s="23" t="s">
        <v>18</v>
      </c>
      <c r="C36" s="24">
        <v>21</v>
      </c>
      <c r="D36" s="25"/>
      <c r="E36" s="25"/>
      <c r="F36" s="26" t="b">
        <v>0</v>
      </c>
      <c r="G36" s="24" t="str">
        <f t="shared" si="2"/>
        <v xml:space="preserve"> </v>
      </c>
    </row>
    <row r="37" spans="1:11">
      <c r="B37" s="23" t="s">
        <v>54</v>
      </c>
      <c r="C37" s="24">
        <v>23</v>
      </c>
      <c r="D37" s="25"/>
      <c r="E37" s="25"/>
      <c r="F37" s="26" t="b">
        <v>0</v>
      </c>
      <c r="G37" s="24" t="str">
        <f t="shared" si="2"/>
        <v xml:space="preserve"> </v>
      </c>
    </row>
    <row r="38" spans="1:11">
      <c r="B38" s="23" t="s">
        <v>51</v>
      </c>
      <c r="C38" s="24">
        <v>31</v>
      </c>
      <c r="D38" s="25"/>
      <c r="E38" s="25"/>
      <c r="F38" s="26" t="b">
        <v>0</v>
      </c>
      <c r="G38" s="24" t="str">
        <f>IF(F38=TRUE, C38*$B$4, " ")</f>
        <v xml:space="preserve"> </v>
      </c>
    </row>
    <row r="39" spans="1:11">
      <c r="B39" s="23" t="s">
        <v>42</v>
      </c>
      <c r="C39" s="24">
        <v>42</v>
      </c>
      <c r="D39" s="25"/>
      <c r="E39" s="25"/>
      <c r="F39" s="26" t="b">
        <v>0</v>
      </c>
      <c r="G39" s="24" t="str">
        <f>IF(F39=TRUE, C39*$B$4, " ")</f>
        <v xml:space="preserve"> </v>
      </c>
    </row>
    <row r="40" spans="1:11">
      <c r="B40" s="23" t="s">
        <v>43</v>
      </c>
      <c r="C40" s="24">
        <v>40</v>
      </c>
      <c r="D40" s="25"/>
      <c r="E40" s="25"/>
      <c r="F40" s="26" t="b">
        <v>0</v>
      </c>
      <c r="G40" s="24" t="str">
        <f t="shared" si="2"/>
        <v xml:space="preserve"> </v>
      </c>
    </row>
    <row r="41" spans="1:11">
      <c r="B41" s="1" t="s">
        <v>41</v>
      </c>
      <c r="C41" s="18"/>
      <c r="G41" s="33"/>
    </row>
    <row r="42" spans="1:11">
      <c r="C42" s="18"/>
      <c r="G42" s="33"/>
    </row>
    <row r="43" spans="1:11">
      <c r="A43" s="12" t="s">
        <v>23</v>
      </c>
      <c r="B43" s="25" t="s">
        <v>48</v>
      </c>
      <c r="C43" s="32"/>
      <c r="D43" s="25"/>
      <c r="E43" s="25"/>
      <c r="F43" s="26" t="b">
        <v>0</v>
      </c>
      <c r="G43" s="34">
        <f>IF(AND(F43=TRUE,B4&gt;=250),350,0)</f>
        <v>0</v>
      </c>
    </row>
    <row r="44" spans="1:11">
      <c r="A44" s="12" t="s">
        <v>23</v>
      </c>
      <c r="B44" s="25" t="s">
        <v>49</v>
      </c>
      <c r="C44" s="32"/>
      <c r="D44" s="25"/>
      <c r="E44" s="25"/>
      <c r="F44" s="26" t="b">
        <v>0</v>
      </c>
      <c r="G44" s="34" t="str">
        <f>IF(F44=TRUE,B4/50*125,"$0.00")</f>
        <v>$0.00</v>
      </c>
    </row>
    <row r="45" spans="1:11">
      <c r="A45" s="12" t="s">
        <v>23</v>
      </c>
      <c r="B45" s="25" t="s">
        <v>56</v>
      </c>
      <c r="C45" s="32"/>
      <c r="D45" s="25"/>
      <c r="E45" s="25"/>
      <c r="F45" s="26" t="b">
        <v>0</v>
      </c>
      <c r="G45" s="41" t="str">
        <f>IF(F45=TRUE,"$1,200.00","$0.00")</f>
        <v>$0.00</v>
      </c>
      <c r="H45"/>
      <c r="I45"/>
      <c r="J45"/>
      <c r="K45"/>
    </row>
    <row r="46" spans="1:11">
      <c r="A46" s="8" t="s">
        <v>36</v>
      </c>
      <c r="B46" s="9"/>
      <c r="C46" s="10"/>
      <c r="D46" s="10"/>
      <c r="E46" s="10"/>
      <c r="F46" s="11"/>
      <c r="G46" s="9"/>
    </row>
    <row r="47" spans="1:11">
      <c r="B47" s="20" t="s">
        <v>1</v>
      </c>
      <c r="C47" s="21">
        <v>4</v>
      </c>
      <c r="D47" s="5"/>
      <c r="E47" s="5"/>
      <c r="F47" s="22" t="b">
        <v>0</v>
      </c>
      <c r="G47" s="21" t="str">
        <f>IF(F47=TRUE, C47*$B$4, " ")</f>
        <v xml:space="preserve"> </v>
      </c>
    </row>
    <row r="48" spans="1:11">
      <c r="B48" s="23" t="s">
        <v>20</v>
      </c>
      <c r="C48" s="24">
        <v>4</v>
      </c>
      <c r="D48" s="25"/>
      <c r="E48" s="25"/>
      <c r="F48" s="26" t="b">
        <v>0</v>
      </c>
      <c r="G48" s="24" t="str">
        <f>IF(F48=TRUE, C48*$B$4, " ")</f>
        <v xml:space="preserve"> </v>
      </c>
    </row>
    <row r="49" spans="1:7">
      <c r="B49" s="23" t="s">
        <v>53</v>
      </c>
      <c r="C49" s="24">
        <v>4</v>
      </c>
      <c r="D49" s="25"/>
      <c r="E49" s="25"/>
      <c r="F49" s="26" t="b">
        <v>0</v>
      </c>
      <c r="G49" s="24" t="str">
        <f>IF(F49=TRUE, C49*$B$4, " ")</f>
        <v xml:space="preserve"> </v>
      </c>
    </row>
    <row r="50" spans="1:7" ht="16" customHeight="1">
      <c r="B50" s="23" t="s">
        <v>55</v>
      </c>
      <c r="C50" s="24">
        <v>4</v>
      </c>
      <c r="D50" s="25"/>
      <c r="E50" s="25"/>
      <c r="F50" s="26" t="b">
        <v>0</v>
      </c>
      <c r="G50" s="24" t="str">
        <f>IF(F50=TRUE, C50*$B$4, " ")</f>
        <v xml:space="preserve"> </v>
      </c>
    </row>
    <row r="51" spans="1:7">
      <c r="B51" s="15"/>
      <c r="C51" s="16"/>
      <c r="D51" s="16"/>
      <c r="E51" s="16"/>
      <c r="F51" s="28"/>
      <c r="G51" s="16"/>
    </row>
    <row r="52" spans="1:7">
      <c r="A52" s="8" t="s">
        <v>37</v>
      </c>
      <c r="B52" s="9"/>
      <c r="C52" s="10"/>
      <c r="D52" s="10"/>
      <c r="E52" s="10"/>
      <c r="F52" s="11"/>
      <c r="G52" s="11"/>
    </row>
    <row r="53" spans="1:7" ht="16" customHeight="1">
      <c r="B53" s="23" t="s">
        <v>21</v>
      </c>
      <c r="C53" s="24">
        <v>0.75</v>
      </c>
      <c r="D53" s="25"/>
      <c r="E53" s="25"/>
      <c r="F53" s="26" t="b">
        <v>0</v>
      </c>
      <c r="G53" s="24" t="str">
        <f t="shared" ref="G53:G54" si="3">IF(F53=TRUE, C53*$B$4, " ")</f>
        <v xml:space="preserve"> </v>
      </c>
    </row>
    <row r="54" spans="1:7" ht="16" customHeight="1">
      <c r="B54" s="23" t="s">
        <v>22</v>
      </c>
      <c r="C54" s="24">
        <v>0.35</v>
      </c>
      <c r="D54" s="25"/>
      <c r="E54" s="25"/>
      <c r="F54" s="26" t="b">
        <v>0</v>
      </c>
      <c r="G54" s="24" t="str">
        <f t="shared" si="3"/>
        <v xml:space="preserve"> </v>
      </c>
    </row>
    <row r="55" spans="1:7" ht="16" customHeight="1">
      <c r="B55" s="15"/>
      <c r="C55" s="16"/>
      <c r="D55" s="16"/>
      <c r="E55" s="16"/>
      <c r="F55" s="28"/>
      <c r="G55" s="16"/>
    </row>
    <row r="56" spans="1:7">
      <c r="A56" s="9"/>
      <c r="B56" s="9"/>
      <c r="C56" s="10"/>
      <c r="D56" s="9"/>
      <c r="E56" s="9"/>
      <c r="F56" s="11" t="b">
        <v>0</v>
      </c>
      <c r="G56" s="9"/>
    </row>
    <row r="57" spans="1:7">
      <c r="A57" s="1" t="s">
        <v>26</v>
      </c>
      <c r="G57" s="4">
        <f>SUM(G6:G40)+SUM(G47:G54)</f>
        <v>0</v>
      </c>
    </row>
    <row r="59" spans="1:7">
      <c r="A59" s="1" t="s">
        <v>27</v>
      </c>
      <c r="B59" s="35" t="s">
        <v>34</v>
      </c>
      <c r="C59" s="36"/>
      <c r="D59" s="36"/>
      <c r="E59" s="36"/>
      <c r="F59" s="36"/>
      <c r="G59" s="4" t="str">
        <f>(IF(B4&gt;0,((((CEILING(B4,50)/50)+5)*200)+G44+G43+G45),""))</f>
        <v/>
      </c>
    </row>
    <row r="60" spans="1:7" ht="16" customHeight="1">
      <c r="B60" s="36"/>
      <c r="C60" s="36"/>
      <c r="D60" s="36"/>
      <c r="E60" s="36"/>
      <c r="F60" s="36"/>
    </row>
    <row r="61" spans="1:7" ht="16" customHeight="1">
      <c r="B61" s="30" t="s">
        <v>32</v>
      </c>
      <c r="C61" s="31"/>
      <c r="D61" s="29"/>
      <c r="E61" s="29"/>
      <c r="F61" s="29"/>
      <c r="G61" s="2" t="str">
        <f>IF(C61&gt;0,G59/200*C61*35," ")</f>
        <v xml:space="preserve"> </v>
      </c>
    </row>
    <row r="62" spans="1:7">
      <c r="A62" s="1" t="s">
        <v>28</v>
      </c>
      <c r="G62" s="13">
        <f>SUM(G57:G61)</f>
        <v>0</v>
      </c>
    </row>
    <row r="64" spans="1:7">
      <c r="A64" s="1" t="s">
        <v>29</v>
      </c>
      <c r="G64" s="4">
        <f>G62*0.0825</f>
        <v>0</v>
      </c>
    </row>
    <row r="66" spans="1:7" ht="17" thickBot="1">
      <c r="A66" s="1" t="s">
        <v>30</v>
      </c>
      <c r="G66" s="14">
        <f>SUM(G62:G65)</f>
        <v>0</v>
      </c>
    </row>
    <row r="67" spans="1:7" ht="17" thickTop="1">
      <c r="G67" s="4"/>
    </row>
  </sheetData>
  <mergeCells count="3">
    <mergeCell ref="B59:F60"/>
    <mergeCell ref="A1:G1"/>
    <mergeCell ref="A2:G2"/>
  </mergeCells>
  <pageMargins left="0.7" right="0.7" top="0.75" bottom="0.75" header="0.3" footer="0.3"/>
  <pageSetup orientation="portrait" horizontalDpi="0" verticalDpi="0"/>
  <drawing r:id="rId1"/>
  <legacyDrawing r:id="rId2"/>
  <mc:AlternateContent xmlns:mc="http://schemas.openxmlformats.org/markup-compatibility/2006">
    <mc:Choice Requires="x14">
      <controls>
        <mc:AlternateContent xmlns:mc="http://schemas.openxmlformats.org/markup-compatibility/2006">
          <mc:Choice Requires="x14">
            <control shapeId="1025" r:id="rId3" name="Check Box 1">
              <controlPr defaultSize="0" autoFill="0" autoLine="0" autoPict="0">
                <anchor moveWithCells="1">
                  <from>
                    <xdr:col>3</xdr:col>
                    <xdr:colOff>25400</xdr:colOff>
                    <xdr:row>5</xdr:row>
                    <xdr:rowOff>177800</xdr:rowOff>
                  </from>
                  <to>
                    <xdr:col>5</xdr:col>
                    <xdr:colOff>76200</xdr:colOff>
                    <xdr:row>7</xdr:row>
                    <xdr:rowOff>38100</xdr:rowOff>
                  </to>
                </anchor>
              </controlPr>
            </control>
          </mc:Choice>
        </mc:AlternateContent>
        <mc:AlternateContent xmlns:mc="http://schemas.openxmlformats.org/markup-compatibility/2006">
          <mc:Choice Requires="x14">
            <control shapeId="1027" r:id="rId4" name="Check Box 3">
              <controlPr defaultSize="0" autoFill="0" autoLine="0" autoPict="0">
                <anchor moveWithCells="1">
                  <from>
                    <xdr:col>3</xdr:col>
                    <xdr:colOff>25400</xdr:colOff>
                    <xdr:row>6</xdr:row>
                    <xdr:rowOff>152400</xdr:rowOff>
                  </from>
                  <to>
                    <xdr:col>5</xdr:col>
                    <xdr:colOff>63500</xdr:colOff>
                    <xdr:row>8</xdr:row>
                    <xdr:rowOff>38100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xdr:col>
                    <xdr:colOff>25400</xdr:colOff>
                    <xdr:row>24</xdr:row>
                    <xdr:rowOff>114300</xdr:rowOff>
                  </from>
                  <to>
                    <xdr:col>5</xdr:col>
                    <xdr:colOff>0</xdr:colOff>
                    <xdr:row>26</xdr:row>
                    <xdr:rowOff>88900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3</xdr:col>
                    <xdr:colOff>25400</xdr:colOff>
                    <xdr:row>25</xdr:row>
                    <xdr:rowOff>114300</xdr:rowOff>
                  </from>
                  <to>
                    <xdr:col>5</xdr:col>
                    <xdr:colOff>25400</xdr:colOff>
                    <xdr:row>27</xdr:row>
                    <xdr:rowOff>88900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3</xdr:col>
                    <xdr:colOff>25400</xdr:colOff>
                    <xdr:row>29</xdr:row>
                    <xdr:rowOff>114300</xdr:rowOff>
                  </from>
                  <to>
                    <xdr:col>5</xdr:col>
                    <xdr:colOff>25400</xdr:colOff>
                    <xdr:row>31</xdr:row>
                    <xdr:rowOff>88900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3</xdr:col>
                    <xdr:colOff>25400</xdr:colOff>
                    <xdr:row>30</xdr:row>
                    <xdr:rowOff>114300</xdr:rowOff>
                  </from>
                  <to>
                    <xdr:col>4</xdr:col>
                    <xdr:colOff>63500</xdr:colOff>
                    <xdr:row>32</xdr:row>
                    <xdr:rowOff>88900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3</xdr:col>
                    <xdr:colOff>25400</xdr:colOff>
                    <xdr:row>45</xdr:row>
                    <xdr:rowOff>114300</xdr:rowOff>
                  </from>
                  <to>
                    <xdr:col>4</xdr:col>
                    <xdr:colOff>63500</xdr:colOff>
                    <xdr:row>47</xdr:row>
                    <xdr:rowOff>88900</xdr:rowOff>
                  </to>
                </anchor>
              </controlPr>
            </control>
          </mc:Choice>
        </mc:AlternateContent>
        <mc:AlternateContent xmlns:mc="http://schemas.openxmlformats.org/markup-compatibility/2006">
          <mc:Choice Requires="x14">
            <control shapeId="1038" r:id="rId10" name="Check Box 14">
              <controlPr defaultSize="0" autoFill="0" autoLine="0" autoPict="0">
                <anchor moveWithCells="1">
                  <from>
                    <xdr:col>3</xdr:col>
                    <xdr:colOff>38100</xdr:colOff>
                    <xdr:row>42</xdr:row>
                    <xdr:rowOff>114300</xdr:rowOff>
                  </from>
                  <to>
                    <xdr:col>5</xdr:col>
                    <xdr:colOff>63500</xdr:colOff>
                    <xdr:row>44</xdr:row>
                    <xdr:rowOff>88900</xdr:rowOff>
                  </to>
                </anchor>
              </controlPr>
            </control>
          </mc:Choice>
        </mc:AlternateContent>
        <mc:AlternateContent xmlns:mc="http://schemas.openxmlformats.org/markup-compatibility/2006">
          <mc:Choice Requires="x14">
            <control shapeId="1042" r:id="rId11" name="Check Box 18">
              <controlPr defaultSize="0" autoFill="0" autoLine="0" autoPict="0">
                <anchor moveWithCells="1">
                  <from>
                    <xdr:col>3</xdr:col>
                    <xdr:colOff>25400</xdr:colOff>
                    <xdr:row>7</xdr:row>
                    <xdr:rowOff>152400</xdr:rowOff>
                  </from>
                  <to>
                    <xdr:col>5</xdr:col>
                    <xdr:colOff>12700</xdr:colOff>
                    <xdr:row>9</xdr:row>
                    <xdr:rowOff>38100</xdr:rowOff>
                  </to>
                </anchor>
              </controlPr>
            </control>
          </mc:Choice>
        </mc:AlternateContent>
        <mc:AlternateContent xmlns:mc="http://schemas.openxmlformats.org/markup-compatibility/2006">
          <mc:Choice Requires="x14">
            <control shapeId="1043" r:id="rId12" name="Check Box 19">
              <controlPr defaultSize="0" autoFill="0" autoLine="0" autoPict="0">
                <anchor moveWithCells="1">
                  <from>
                    <xdr:col>3</xdr:col>
                    <xdr:colOff>25400</xdr:colOff>
                    <xdr:row>8</xdr:row>
                    <xdr:rowOff>114300</xdr:rowOff>
                  </from>
                  <to>
                    <xdr:col>4</xdr:col>
                    <xdr:colOff>25400</xdr:colOff>
                    <xdr:row>10</xdr:row>
                    <xdr:rowOff>88900</xdr:rowOff>
                  </to>
                </anchor>
              </controlPr>
            </control>
          </mc:Choice>
        </mc:AlternateContent>
        <mc:AlternateContent xmlns:mc="http://schemas.openxmlformats.org/markup-compatibility/2006">
          <mc:Choice Requires="x14">
            <control shapeId="1044" r:id="rId13" name="Check Box 20">
              <controlPr defaultSize="0" autoFill="0" autoLine="0" autoPict="0">
                <anchor moveWithCells="1">
                  <from>
                    <xdr:col>3</xdr:col>
                    <xdr:colOff>25400</xdr:colOff>
                    <xdr:row>9</xdr:row>
                    <xdr:rowOff>114300</xdr:rowOff>
                  </from>
                  <to>
                    <xdr:col>4</xdr:col>
                    <xdr:colOff>50800</xdr:colOff>
                    <xdr:row>11</xdr:row>
                    <xdr:rowOff>88900</xdr:rowOff>
                  </to>
                </anchor>
              </controlPr>
            </control>
          </mc:Choice>
        </mc:AlternateContent>
        <mc:AlternateContent xmlns:mc="http://schemas.openxmlformats.org/markup-compatibility/2006">
          <mc:Choice Requires="x14">
            <control shapeId="1045" r:id="rId14" name="Check Box 21">
              <controlPr defaultSize="0" autoFill="0" autoLine="0" autoPict="0">
                <anchor moveWithCells="1">
                  <from>
                    <xdr:col>3</xdr:col>
                    <xdr:colOff>25400</xdr:colOff>
                    <xdr:row>10</xdr:row>
                    <xdr:rowOff>114300</xdr:rowOff>
                  </from>
                  <to>
                    <xdr:col>5</xdr:col>
                    <xdr:colOff>12700</xdr:colOff>
                    <xdr:row>12</xdr:row>
                    <xdr:rowOff>88900</xdr:rowOff>
                  </to>
                </anchor>
              </controlPr>
            </control>
          </mc:Choice>
        </mc:AlternateContent>
        <mc:AlternateContent xmlns:mc="http://schemas.openxmlformats.org/markup-compatibility/2006">
          <mc:Choice Requires="x14">
            <control shapeId="1046" r:id="rId15" name="Check Box 22">
              <controlPr defaultSize="0" autoFill="0" autoLine="0" autoPict="0">
                <anchor moveWithCells="1">
                  <from>
                    <xdr:col>3</xdr:col>
                    <xdr:colOff>25400</xdr:colOff>
                    <xdr:row>11</xdr:row>
                    <xdr:rowOff>114300</xdr:rowOff>
                  </from>
                  <to>
                    <xdr:col>5</xdr:col>
                    <xdr:colOff>0</xdr:colOff>
                    <xdr:row>13</xdr:row>
                    <xdr:rowOff>88900</xdr:rowOff>
                  </to>
                </anchor>
              </controlPr>
            </control>
          </mc:Choice>
        </mc:AlternateContent>
        <mc:AlternateContent xmlns:mc="http://schemas.openxmlformats.org/markup-compatibility/2006">
          <mc:Choice Requires="x14">
            <control shapeId="1047" r:id="rId16" name="Check Box 23">
              <controlPr defaultSize="0" autoFill="0" autoLine="0" autoPict="0">
                <anchor moveWithCells="1">
                  <from>
                    <xdr:col>3</xdr:col>
                    <xdr:colOff>25400</xdr:colOff>
                    <xdr:row>12</xdr:row>
                    <xdr:rowOff>114300</xdr:rowOff>
                  </from>
                  <to>
                    <xdr:col>4</xdr:col>
                    <xdr:colOff>12700</xdr:colOff>
                    <xdr:row>14</xdr:row>
                    <xdr:rowOff>88900</xdr:rowOff>
                  </to>
                </anchor>
              </controlPr>
            </control>
          </mc:Choice>
        </mc:AlternateContent>
        <mc:AlternateContent xmlns:mc="http://schemas.openxmlformats.org/markup-compatibility/2006">
          <mc:Choice Requires="x14">
            <control shapeId="1048" r:id="rId17" name="Check Box 24">
              <controlPr defaultSize="0" autoFill="0" autoLine="0" autoPict="0">
                <anchor moveWithCells="1">
                  <from>
                    <xdr:col>3</xdr:col>
                    <xdr:colOff>25400</xdr:colOff>
                    <xdr:row>13</xdr:row>
                    <xdr:rowOff>114300</xdr:rowOff>
                  </from>
                  <to>
                    <xdr:col>4</xdr:col>
                    <xdr:colOff>38100</xdr:colOff>
                    <xdr:row>15</xdr:row>
                    <xdr:rowOff>88900</xdr:rowOff>
                  </to>
                </anchor>
              </controlPr>
            </control>
          </mc:Choice>
        </mc:AlternateContent>
        <mc:AlternateContent xmlns:mc="http://schemas.openxmlformats.org/markup-compatibility/2006">
          <mc:Choice Requires="x14">
            <control shapeId="1049" r:id="rId18" name="Check Box 25">
              <controlPr defaultSize="0" autoFill="0" autoLine="0" autoPict="0">
                <anchor moveWithCells="1">
                  <from>
                    <xdr:col>3</xdr:col>
                    <xdr:colOff>25400</xdr:colOff>
                    <xdr:row>14</xdr:row>
                    <xdr:rowOff>177800</xdr:rowOff>
                  </from>
                  <to>
                    <xdr:col>4</xdr:col>
                    <xdr:colOff>63500</xdr:colOff>
                    <xdr:row>16</xdr:row>
                    <xdr:rowOff>25400</xdr:rowOff>
                  </to>
                </anchor>
              </controlPr>
            </control>
          </mc:Choice>
        </mc:AlternateContent>
        <mc:AlternateContent xmlns:mc="http://schemas.openxmlformats.org/markup-compatibility/2006">
          <mc:Choice Requires="x14">
            <control shapeId="1050" r:id="rId19" name="Check Box 26">
              <controlPr defaultSize="0" autoFill="0" autoLine="0" autoPict="0">
                <anchor moveWithCells="1">
                  <from>
                    <xdr:col>3</xdr:col>
                    <xdr:colOff>25400</xdr:colOff>
                    <xdr:row>15</xdr:row>
                    <xdr:rowOff>114300</xdr:rowOff>
                  </from>
                  <to>
                    <xdr:col>4</xdr:col>
                    <xdr:colOff>50800</xdr:colOff>
                    <xdr:row>17</xdr:row>
                    <xdr:rowOff>88900</xdr:rowOff>
                  </to>
                </anchor>
              </controlPr>
            </control>
          </mc:Choice>
        </mc:AlternateContent>
        <mc:AlternateContent xmlns:mc="http://schemas.openxmlformats.org/markup-compatibility/2006">
          <mc:Choice Requires="x14">
            <control shapeId="1051" r:id="rId20" name="Check Box 27">
              <controlPr defaultSize="0" autoFill="0" autoLine="0" autoPict="0">
                <anchor moveWithCells="1">
                  <from>
                    <xdr:col>3</xdr:col>
                    <xdr:colOff>25400</xdr:colOff>
                    <xdr:row>16</xdr:row>
                    <xdr:rowOff>114300</xdr:rowOff>
                  </from>
                  <to>
                    <xdr:col>4</xdr:col>
                    <xdr:colOff>63500</xdr:colOff>
                    <xdr:row>18</xdr:row>
                    <xdr:rowOff>88900</xdr:rowOff>
                  </to>
                </anchor>
              </controlPr>
            </control>
          </mc:Choice>
        </mc:AlternateContent>
        <mc:AlternateContent xmlns:mc="http://schemas.openxmlformats.org/markup-compatibility/2006">
          <mc:Choice Requires="x14">
            <control shapeId="1052" r:id="rId21" name="Check Box 28">
              <controlPr defaultSize="0" autoFill="0" autoLine="0" autoPict="0">
                <anchor moveWithCells="1">
                  <from>
                    <xdr:col>3</xdr:col>
                    <xdr:colOff>25400</xdr:colOff>
                    <xdr:row>17</xdr:row>
                    <xdr:rowOff>114300</xdr:rowOff>
                  </from>
                  <to>
                    <xdr:col>4</xdr:col>
                    <xdr:colOff>63500</xdr:colOff>
                    <xdr:row>19</xdr:row>
                    <xdr:rowOff>88900</xdr:rowOff>
                  </to>
                </anchor>
              </controlPr>
            </control>
          </mc:Choice>
        </mc:AlternateContent>
        <mc:AlternateContent xmlns:mc="http://schemas.openxmlformats.org/markup-compatibility/2006">
          <mc:Choice Requires="x14">
            <control shapeId="1053" r:id="rId22" name="Check Box 29">
              <controlPr defaultSize="0" autoFill="0" autoLine="0" autoPict="0">
                <anchor moveWithCells="1">
                  <from>
                    <xdr:col>3</xdr:col>
                    <xdr:colOff>25400</xdr:colOff>
                    <xdr:row>18</xdr:row>
                    <xdr:rowOff>114300</xdr:rowOff>
                  </from>
                  <to>
                    <xdr:col>4</xdr:col>
                    <xdr:colOff>50800</xdr:colOff>
                    <xdr:row>20</xdr:row>
                    <xdr:rowOff>88900</xdr:rowOff>
                  </to>
                </anchor>
              </controlPr>
            </control>
          </mc:Choice>
        </mc:AlternateContent>
        <mc:AlternateContent xmlns:mc="http://schemas.openxmlformats.org/markup-compatibility/2006">
          <mc:Choice Requires="x14">
            <control shapeId="1054" r:id="rId23" name="Check Box 30">
              <controlPr defaultSize="0" autoFill="0" autoLine="0" autoPict="0">
                <anchor moveWithCells="1">
                  <from>
                    <xdr:col>3</xdr:col>
                    <xdr:colOff>25400</xdr:colOff>
                    <xdr:row>19</xdr:row>
                    <xdr:rowOff>114300</xdr:rowOff>
                  </from>
                  <to>
                    <xdr:col>5</xdr:col>
                    <xdr:colOff>0</xdr:colOff>
                    <xdr:row>21</xdr:row>
                    <xdr:rowOff>88900</xdr:rowOff>
                  </to>
                </anchor>
              </controlPr>
            </control>
          </mc:Choice>
        </mc:AlternateContent>
        <mc:AlternateContent xmlns:mc="http://schemas.openxmlformats.org/markup-compatibility/2006">
          <mc:Choice Requires="x14">
            <control shapeId="1055" r:id="rId24" name="Check Box 31">
              <controlPr defaultSize="0" autoFill="0" autoLine="0" autoPict="0">
                <anchor moveWithCells="1">
                  <from>
                    <xdr:col>3</xdr:col>
                    <xdr:colOff>25400</xdr:colOff>
                    <xdr:row>20</xdr:row>
                    <xdr:rowOff>139700</xdr:rowOff>
                  </from>
                  <to>
                    <xdr:col>5</xdr:col>
                    <xdr:colOff>25400</xdr:colOff>
                    <xdr:row>22</xdr:row>
                    <xdr:rowOff>50800</xdr:rowOff>
                  </to>
                </anchor>
              </controlPr>
            </control>
          </mc:Choice>
        </mc:AlternateContent>
        <mc:AlternateContent xmlns:mc="http://schemas.openxmlformats.org/markup-compatibility/2006">
          <mc:Choice Requires="x14">
            <control shapeId="1056" r:id="rId25" name="Check Box 32">
              <controlPr defaultSize="0" autoFill="0" autoLine="0" autoPict="0">
                <anchor moveWithCells="1">
                  <from>
                    <xdr:col>3</xdr:col>
                    <xdr:colOff>25400</xdr:colOff>
                    <xdr:row>21</xdr:row>
                    <xdr:rowOff>114300</xdr:rowOff>
                  </from>
                  <to>
                    <xdr:col>4</xdr:col>
                    <xdr:colOff>50800</xdr:colOff>
                    <xdr:row>23</xdr:row>
                    <xdr:rowOff>88900</xdr:rowOff>
                  </to>
                </anchor>
              </controlPr>
            </control>
          </mc:Choice>
        </mc:AlternateContent>
        <mc:AlternateContent xmlns:mc="http://schemas.openxmlformats.org/markup-compatibility/2006">
          <mc:Choice Requires="x14">
            <control shapeId="1057" r:id="rId26" name="Check Box 33">
              <controlPr defaultSize="0" autoFill="0" autoLine="0" autoPict="0">
                <anchor moveWithCells="1">
                  <from>
                    <xdr:col>3</xdr:col>
                    <xdr:colOff>25400</xdr:colOff>
                    <xdr:row>26</xdr:row>
                    <xdr:rowOff>114300</xdr:rowOff>
                  </from>
                  <to>
                    <xdr:col>4</xdr:col>
                    <xdr:colOff>38100</xdr:colOff>
                    <xdr:row>28</xdr:row>
                    <xdr:rowOff>88900</xdr:rowOff>
                  </to>
                </anchor>
              </controlPr>
            </control>
          </mc:Choice>
        </mc:AlternateContent>
        <mc:AlternateContent xmlns:mc="http://schemas.openxmlformats.org/markup-compatibility/2006">
          <mc:Choice Requires="x14">
            <control shapeId="1059" r:id="rId27" name="Check Box 35">
              <controlPr defaultSize="0" autoFill="0" autoLine="0" autoPict="0">
                <anchor moveWithCells="1">
                  <from>
                    <xdr:col>3</xdr:col>
                    <xdr:colOff>25400</xdr:colOff>
                    <xdr:row>31</xdr:row>
                    <xdr:rowOff>114300</xdr:rowOff>
                  </from>
                  <to>
                    <xdr:col>4</xdr:col>
                    <xdr:colOff>38100</xdr:colOff>
                    <xdr:row>33</xdr:row>
                    <xdr:rowOff>88900</xdr:rowOff>
                  </to>
                </anchor>
              </controlPr>
            </control>
          </mc:Choice>
        </mc:AlternateContent>
        <mc:AlternateContent xmlns:mc="http://schemas.openxmlformats.org/markup-compatibility/2006">
          <mc:Choice Requires="x14">
            <control shapeId="1060" r:id="rId28" name="Check Box 36">
              <controlPr defaultSize="0" autoFill="0" autoLine="0" autoPict="0">
                <anchor moveWithCells="1">
                  <from>
                    <xdr:col>3</xdr:col>
                    <xdr:colOff>25400</xdr:colOff>
                    <xdr:row>32</xdr:row>
                    <xdr:rowOff>114300</xdr:rowOff>
                  </from>
                  <to>
                    <xdr:col>4</xdr:col>
                    <xdr:colOff>50800</xdr:colOff>
                    <xdr:row>34</xdr:row>
                    <xdr:rowOff>88900</xdr:rowOff>
                  </to>
                </anchor>
              </controlPr>
            </control>
          </mc:Choice>
        </mc:AlternateContent>
        <mc:AlternateContent xmlns:mc="http://schemas.openxmlformats.org/markup-compatibility/2006">
          <mc:Choice Requires="x14">
            <control shapeId="1061" r:id="rId29" name="Check Box 37">
              <controlPr defaultSize="0" autoFill="0" autoLine="0" autoPict="0">
                <anchor moveWithCells="1">
                  <from>
                    <xdr:col>3</xdr:col>
                    <xdr:colOff>25400</xdr:colOff>
                    <xdr:row>33</xdr:row>
                    <xdr:rowOff>114300</xdr:rowOff>
                  </from>
                  <to>
                    <xdr:col>4</xdr:col>
                    <xdr:colOff>0</xdr:colOff>
                    <xdr:row>35</xdr:row>
                    <xdr:rowOff>88900</xdr:rowOff>
                  </to>
                </anchor>
              </controlPr>
            </control>
          </mc:Choice>
        </mc:AlternateContent>
        <mc:AlternateContent xmlns:mc="http://schemas.openxmlformats.org/markup-compatibility/2006">
          <mc:Choice Requires="x14">
            <control shapeId="1062" r:id="rId30" name="Check Box 38">
              <controlPr defaultSize="0" autoFill="0" autoLine="0" autoPict="0">
                <anchor moveWithCells="1">
                  <from>
                    <xdr:col>3</xdr:col>
                    <xdr:colOff>25400</xdr:colOff>
                    <xdr:row>34</xdr:row>
                    <xdr:rowOff>114300</xdr:rowOff>
                  </from>
                  <to>
                    <xdr:col>4</xdr:col>
                    <xdr:colOff>38100</xdr:colOff>
                    <xdr:row>36</xdr:row>
                    <xdr:rowOff>88900</xdr:rowOff>
                  </to>
                </anchor>
              </controlPr>
            </control>
          </mc:Choice>
        </mc:AlternateContent>
        <mc:AlternateContent xmlns:mc="http://schemas.openxmlformats.org/markup-compatibility/2006">
          <mc:Choice Requires="x14">
            <control shapeId="1063" r:id="rId31" name="Check Box 39">
              <controlPr defaultSize="0" autoFill="0" autoLine="0" autoPict="0">
                <anchor moveWithCells="1">
                  <from>
                    <xdr:col>3</xdr:col>
                    <xdr:colOff>25400</xdr:colOff>
                    <xdr:row>37</xdr:row>
                    <xdr:rowOff>101600</xdr:rowOff>
                  </from>
                  <to>
                    <xdr:col>4</xdr:col>
                    <xdr:colOff>50800</xdr:colOff>
                    <xdr:row>39</xdr:row>
                    <xdr:rowOff>76200</xdr:rowOff>
                  </to>
                </anchor>
              </controlPr>
            </control>
          </mc:Choice>
        </mc:AlternateContent>
        <mc:AlternateContent xmlns:mc="http://schemas.openxmlformats.org/markup-compatibility/2006">
          <mc:Choice Requires="x14">
            <control shapeId="1064" r:id="rId32" name="Check Box 40">
              <controlPr defaultSize="0" autoFill="0" autoLine="0" autoPict="0">
                <anchor moveWithCells="1">
                  <from>
                    <xdr:col>3</xdr:col>
                    <xdr:colOff>25400</xdr:colOff>
                    <xdr:row>38</xdr:row>
                    <xdr:rowOff>114300</xdr:rowOff>
                  </from>
                  <to>
                    <xdr:col>4</xdr:col>
                    <xdr:colOff>25400</xdr:colOff>
                    <xdr:row>40</xdr:row>
                    <xdr:rowOff>88900</xdr:rowOff>
                  </to>
                </anchor>
              </controlPr>
            </control>
          </mc:Choice>
        </mc:AlternateContent>
        <mc:AlternateContent xmlns:mc="http://schemas.openxmlformats.org/markup-compatibility/2006">
          <mc:Choice Requires="x14">
            <control shapeId="1066" r:id="rId33" name="Check Box 42">
              <controlPr defaultSize="0" autoFill="0" autoLine="0" autoPict="0">
                <anchor moveWithCells="1">
                  <from>
                    <xdr:col>3</xdr:col>
                    <xdr:colOff>25400</xdr:colOff>
                    <xdr:row>46</xdr:row>
                    <xdr:rowOff>114300</xdr:rowOff>
                  </from>
                  <to>
                    <xdr:col>4</xdr:col>
                    <xdr:colOff>38100</xdr:colOff>
                    <xdr:row>48</xdr:row>
                    <xdr:rowOff>88900</xdr:rowOff>
                  </to>
                </anchor>
              </controlPr>
            </control>
          </mc:Choice>
        </mc:AlternateContent>
        <mc:AlternateContent xmlns:mc="http://schemas.openxmlformats.org/markup-compatibility/2006">
          <mc:Choice Requires="x14">
            <control shapeId="1067" r:id="rId34" name="Check Box 43">
              <controlPr defaultSize="0" autoFill="0" autoLine="0" autoPict="0">
                <anchor moveWithCells="1">
                  <from>
                    <xdr:col>3</xdr:col>
                    <xdr:colOff>25400</xdr:colOff>
                    <xdr:row>47</xdr:row>
                    <xdr:rowOff>114300</xdr:rowOff>
                  </from>
                  <to>
                    <xdr:col>4</xdr:col>
                    <xdr:colOff>38100</xdr:colOff>
                    <xdr:row>49</xdr:row>
                    <xdr:rowOff>88900</xdr:rowOff>
                  </to>
                </anchor>
              </controlPr>
            </control>
          </mc:Choice>
        </mc:AlternateContent>
        <mc:AlternateContent xmlns:mc="http://schemas.openxmlformats.org/markup-compatibility/2006">
          <mc:Choice Requires="x14">
            <control shapeId="1069" r:id="rId35" name="Check Box 45">
              <controlPr defaultSize="0" autoFill="0" autoLine="0" autoPict="0" macro="[1]!CheckBox45_Click">
                <anchor moveWithCells="1">
                  <from>
                    <xdr:col>3</xdr:col>
                    <xdr:colOff>25400</xdr:colOff>
                    <xdr:row>51</xdr:row>
                    <xdr:rowOff>101600</xdr:rowOff>
                  </from>
                  <to>
                    <xdr:col>5</xdr:col>
                    <xdr:colOff>12700</xdr:colOff>
                    <xdr:row>53</xdr:row>
                    <xdr:rowOff>76200</xdr:rowOff>
                  </to>
                </anchor>
              </controlPr>
            </control>
          </mc:Choice>
        </mc:AlternateContent>
        <mc:AlternateContent xmlns:mc="http://schemas.openxmlformats.org/markup-compatibility/2006">
          <mc:Choice Requires="x14">
            <control shapeId="1072" r:id="rId36" name="Check Box 48">
              <controlPr defaultSize="0" autoFill="0" autoLine="0" autoPict="0">
                <anchor moveWithCells="1">
                  <from>
                    <xdr:col>3</xdr:col>
                    <xdr:colOff>25400</xdr:colOff>
                    <xdr:row>52</xdr:row>
                    <xdr:rowOff>101600</xdr:rowOff>
                  </from>
                  <to>
                    <xdr:col>4</xdr:col>
                    <xdr:colOff>63500</xdr:colOff>
                    <xdr:row>54</xdr:row>
                    <xdr:rowOff>76200</xdr:rowOff>
                  </to>
                </anchor>
              </controlPr>
            </control>
          </mc:Choice>
        </mc:AlternateContent>
        <mc:AlternateContent xmlns:mc="http://schemas.openxmlformats.org/markup-compatibility/2006">
          <mc:Choice Requires="x14">
            <control shapeId="1073" r:id="rId37" name="Check Box 49">
              <controlPr defaultSize="0" autoFill="0" autoLine="0" autoPict="0">
                <anchor moveWithCells="1">
                  <from>
                    <xdr:col>3</xdr:col>
                    <xdr:colOff>25400</xdr:colOff>
                    <xdr:row>48</xdr:row>
                    <xdr:rowOff>177800</xdr:rowOff>
                  </from>
                  <to>
                    <xdr:col>4</xdr:col>
                    <xdr:colOff>25400</xdr:colOff>
                    <xdr:row>50</xdr:row>
                    <xdr:rowOff>12700</xdr:rowOff>
                  </to>
                </anchor>
              </controlPr>
            </control>
          </mc:Choice>
        </mc:AlternateContent>
        <mc:AlternateContent xmlns:mc="http://schemas.openxmlformats.org/markup-compatibility/2006">
          <mc:Choice Requires="x14">
            <control shapeId="1075" r:id="rId38" name="Check Box 51">
              <controlPr defaultSize="0" autoFill="0" autoLine="0" autoPict="0">
                <anchor moveWithCells="1">
                  <from>
                    <xdr:col>3</xdr:col>
                    <xdr:colOff>25400</xdr:colOff>
                    <xdr:row>36</xdr:row>
                    <xdr:rowOff>127000</xdr:rowOff>
                  </from>
                  <to>
                    <xdr:col>4</xdr:col>
                    <xdr:colOff>38100</xdr:colOff>
                    <xdr:row>38</xdr:row>
                    <xdr:rowOff>63500</xdr:rowOff>
                  </to>
                </anchor>
              </controlPr>
            </control>
          </mc:Choice>
        </mc:AlternateContent>
        <mc:AlternateContent xmlns:mc="http://schemas.openxmlformats.org/markup-compatibility/2006">
          <mc:Choice Requires="x14">
            <control shapeId="1076" r:id="rId39" name="Check Box 52">
              <controlPr defaultSize="0" autoFill="0" autoLine="0" autoPict="0">
                <anchor moveWithCells="1">
                  <from>
                    <xdr:col>3</xdr:col>
                    <xdr:colOff>38100</xdr:colOff>
                    <xdr:row>41</xdr:row>
                    <xdr:rowOff>165100</xdr:rowOff>
                  </from>
                  <to>
                    <xdr:col>4</xdr:col>
                    <xdr:colOff>63500</xdr:colOff>
                    <xdr:row>43</xdr:row>
                    <xdr:rowOff>50800</xdr:rowOff>
                  </to>
                </anchor>
              </controlPr>
            </control>
          </mc:Choice>
        </mc:AlternateContent>
        <mc:AlternateContent xmlns:mc="http://schemas.openxmlformats.org/markup-compatibility/2006">
          <mc:Choice Requires="x14">
            <control shapeId="1077" r:id="rId40" name="Check Box 53">
              <controlPr defaultSize="0" autoFill="0" autoLine="0" autoPict="0">
                <anchor moveWithCells="1">
                  <from>
                    <xdr:col>3</xdr:col>
                    <xdr:colOff>25400</xdr:colOff>
                    <xdr:row>35</xdr:row>
                    <xdr:rowOff>114300</xdr:rowOff>
                  </from>
                  <to>
                    <xdr:col>4</xdr:col>
                    <xdr:colOff>38100</xdr:colOff>
                    <xdr:row>37</xdr:row>
                    <xdr:rowOff>88900</xdr:rowOff>
                  </to>
                </anchor>
              </controlPr>
            </control>
          </mc:Choice>
        </mc:AlternateContent>
        <mc:AlternateContent xmlns:mc="http://schemas.openxmlformats.org/markup-compatibility/2006">
          <mc:Choice Requires="x14">
            <control shapeId="1078" r:id="rId41" name="Check Box 54">
              <controlPr defaultSize="0" autoFill="0" autoLine="0" autoPict="0" macro="[2]!CheckBox14_Click">
                <anchor moveWithCells="1">
                  <from>
                    <xdr:col>3</xdr:col>
                    <xdr:colOff>38100</xdr:colOff>
                    <xdr:row>43</xdr:row>
                    <xdr:rowOff>139700</xdr:rowOff>
                  </from>
                  <to>
                    <xdr:col>5</xdr:col>
                    <xdr:colOff>0</xdr:colOff>
                    <xdr:row>45</xdr:row>
                    <xdr:rowOff>63500</xdr:rowOff>
                  </to>
                </anchor>
              </controlPr>
            </control>
          </mc:Choice>
        </mc:AlternateContent>
      </controls>
    </mc:Choice>
  </mc:AlternateConten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Lost Mission</cp:lastModifiedBy>
  <cp:lastPrinted>2022-07-02T02:10:17Z</cp:lastPrinted>
  <dcterms:created xsi:type="dcterms:W3CDTF">2019-12-22T01:02:30Z</dcterms:created>
  <dcterms:modified xsi:type="dcterms:W3CDTF">2026-02-05T00:02:03Z</dcterms:modified>
</cp:coreProperties>
</file>