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codeName="ThisWorkbook" autoCompressPictures="0" defaultThemeVersion="166925"/>
  <mc:AlternateContent xmlns:mc="http://schemas.openxmlformats.org/markup-compatibility/2006">
    <mc:Choice Requires="x15">
      <x15ac:absPath xmlns:x15ac="http://schemas.microsoft.com/office/spreadsheetml/2010/11/ac" url="/Users/lostmission/Lost Mission Dropbox/Catering/Catering Estimates/"/>
    </mc:Choice>
  </mc:AlternateContent>
  <xr:revisionPtr revIDLastSave="0" documentId="13_ncr:1_{3B7EBD84-CE7E-5D40-87EE-18AEC761C77E}" xr6:coauthVersionLast="47" xr6:coauthVersionMax="47" xr10:uidLastSave="{00000000-0000-0000-0000-000000000000}"/>
  <bookViews>
    <workbookView xWindow="2140" yWindow="600" windowWidth="19860" windowHeight="158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45" i="1" l="1"/>
  <c r="G44" i="1"/>
  <c r="G43" i="1" l="1"/>
  <c r="G59" i="1"/>
  <c r="G54" i="1"/>
  <c r="G37" i="1" l="1"/>
  <c r="G38" i="1" l="1"/>
  <c r="G61" i="1" l="1"/>
  <c r="G39" i="1" l="1"/>
  <c r="G53" i="1"/>
  <c r="G50" i="1"/>
  <c r="G49" i="1"/>
  <c r="G47" i="1"/>
  <c r="G48" i="1"/>
  <c r="G32" i="1"/>
  <c r="G33" i="1"/>
  <c r="G34" i="1"/>
  <c r="G35" i="1"/>
  <c r="G36" i="1"/>
  <c r="G40" i="1"/>
  <c r="G28" i="1"/>
  <c r="G10" i="1"/>
  <c r="G11" i="1"/>
  <c r="G12" i="1"/>
  <c r="G13" i="1"/>
  <c r="G14" i="1"/>
  <c r="G15" i="1"/>
  <c r="G16" i="1"/>
  <c r="G17" i="1"/>
  <c r="G18" i="1"/>
  <c r="G19" i="1"/>
  <c r="G20" i="1"/>
  <c r="G21" i="1"/>
  <c r="G22" i="1"/>
  <c r="G23" i="1"/>
  <c r="G9" i="1"/>
  <c r="G31" i="1"/>
  <c r="G27" i="1"/>
  <c r="G26" i="1"/>
  <c r="G8" i="1"/>
  <c r="G7" i="1"/>
  <c r="G57" i="1" l="1"/>
  <c r="G62" i="1" s="1"/>
  <c r="G64" i="1" s="1"/>
  <c r="G66" i="1" l="1"/>
</calcChain>
</file>

<file path=xl/sharedStrings.xml><?xml version="1.0" encoding="utf-8"?>
<sst xmlns="http://schemas.openxmlformats.org/spreadsheetml/2006/main" count="59" uniqueCount="57">
  <si>
    <t>Starters</t>
  </si>
  <si>
    <t>Street Tacos</t>
  </si>
  <si>
    <t>Caesar Salad</t>
  </si>
  <si>
    <t>Garden Salad</t>
  </si>
  <si>
    <t>Candied Pecan &amp; Apple Salad</t>
  </si>
  <si>
    <t>Caprese Skewers</t>
  </si>
  <si>
    <t>Stuffed Mushrooms</t>
  </si>
  <si>
    <t>Soup Shooters</t>
  </si>
  <si>
    <t>Savory Empanadas</t>
  </si>
  <si>
    <t>Bruschetta</t>
  </si>
  <si>
    <t>Cocktail Meatballs</t>
  </si>
  <si>
    <t>Ceviche</t>
  </si>
  <si>
    <t xml:space="preserve">      -add Queso</t>
  </si>
  <si>
    <t xml:space="preserve">     -add Guacamole</t>
  </si>
  <si>
    <t>Achiote Chicken Enchiladas</t>
  </si>
  <si>
    <t>Chicken Piccata</t>
  </si>
  <si>
    <t>Chimichurri Chicken</t>
  </si>
  <si>
    <t>Chimichurri Pork</t>
  </si>
  <si>
    <t>Fajitas</t>
  </si>
  <si>
    <t>Texas Barbeque</t>
  </si>
  <si>
    <t>Mac &amp; Cheese Bar</t>
  </si>
  <si>
    <t>Water &amp; Tea Table Service</t>
  </si>
  <si>
    <t>Coffee Station</t>
  </si>
  <si>
    <t>**</t>
  </si>
  <si>
    <t>Create Your Own Lost Mission Menu</t>
  </si>
  <si>
    <t xml:space="preserve">This form must be opened in a Desktop version of Excel in order for all of the features to work properly!  Once opened, simply fill in your guest count and check the items you want on your menu.  </t>
  </si>
  <si>
    <t>Food Total:</t>
  </si>
  <si>
    <t>Labor:</t>
  </si>
  <si>
    <t>Sub Total:</t>
  </si>
  <si>
    <t>Sales Tax:</t>
  </si>
  <si>
    <t>Total:</t>
  </si>
  <si>
    <t>Guest Count:</t>
  </si>
  <si>
    <t xml:space="preserve">   -Add # additional event hours:</t>
  </si>
  <si>
    <t>*100 guest minimum for catering</t>
  </si>
  <si>
    <t>Chef, Sous Chef, Captain, Set-Up/Breakdown Assistant, Server                Plus 1 Server per 50 guests for 5 hour event</t>
  </si>
  <si>
    <r>
      <t xml:space="preserve">Salad </t>
    </r>
    <r>
      <rPr>
        <b/>
        <sz val="10"/>
        <color theme="1"/>
        <rFont val="Optima Regular"/>
      </rPr>
      <t xml:space="preserve">            (All salads will be preset at tables)</t>
    </r>
  </si>
  <si>
    <r>
      <t xml:space="preserve">Late Night   </t>
    </r>
    <r>
      <rPr>
        <b/>
        <sz val="10"/>
        <color theme="1"/>
        <rFont val="Optima Regular"/>
      </rPr>
      <t xml:space="preserve"> (Priced and prepared for 50% of guest count)</t>
    </r>
  </si>
  <si>
    <r>
      <t xml:space="preserve">Beverages    </t>
    </r>
    <r>
      <rPr>
        <b/>
        <sz val="10"/>
        <color theme="1"/>
        <rFont val="Optima Regular"/>
      </rPr>
      <t>(Water preset at tables and Water/Iced Tea Station are included)</t>
    </r>
  </si>
  <si>
    <t>Chicken Brochette</t>
  </si>
  <si>
    <t>Shrimp Brochette</t>
  </si>
  <si>
    <t>Potato Croquettes</t>
  </si>
  <si>
    <r>
      <t>*</t>
    </r>
    <r>
      <rPr>
        <sz val="10"/>
        <color theme="1"/>
        <rFont val="Optima Regular"/>
      </rPr>
      <t>MARKET PRICE: Price on line is an estimate for budgeting purposes</t>
    </r>
  </si>
  <si>
    <t>*Filet</t>
  </si>
  <si>
    <t>*Petit Filet and Salmon</t>
  </si>
  <si>
    <t>Salsa Station</t>
  </si>
  <si>
    <t>Avocado Station</t>
  </si>
  <si>
    <t>Charcuterie Grazing Station</t>
  </si>
  <si>
    <t>Quesadilla Station</t>
  </si>
  <si>
    <t>Check here if dinner will be BUFFET:</t>
  </si>
  <si>
    <t>Check here if dinner will be PLATED:</t>
  </si>
  <si>
    <r>
      <t xml:space="preserve">Main             </t>
    </r>
    <r>
      <rPr>
        <b/>
        <sz val="10"/>
        <color theme="1"/>
        <rFont val="Optima Regular"/>
      </rPr>
      <t>(Check box below if dinner will be plated OR buffet service)</t>
    </r>
  </si>
  <si>
    <t>Brochette Trio</t>
  </si>
  <si>
    <t>Fried Brie</t>
  </si>
  <si>
    <t>Churro Cheesecake</t>
  </si>
  <si>
    <t>Tuscan Chicken</t>
  </si>
  <si>
    <t>Chicken Sliders</t>
  </si>
  <si>
    <t>Check here if dinner will be SPLIT ENTREE: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</si>
</sst>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409]#,##0.00_);\([$$-409]#,##0.00\)"/>
  </numFmts>
  <fonts count="10">
    <font>
      <sz val="12"/>
      <color theme="1"/>
      <name val="Calibri"/>
      <family val="2"/>
      <scheme val="minor"/>
    </font>
    <font>
      <sz val="12"/>
      <color theme="1"/>
      <name val="Calibri"/>
      <family val="2"/>
      <scheme val="minor"/>
    </font>
    <font>
      <sz val="12"/>
      <color theme="1"/>
      <name val="Optima Regular"/>
    </font>
    <font>
      <sz val="12"/>
      <color theme="0"/>
      <name val="Optima Regular"/>
    </font>
    <font>
      <b/>
      <sz val="12"/>
      <color theme="1"/>
      <name val="Optima Regular"/>
    </font>
    <font>
      <sz val="18"/>
      <color theme="1"/>
      <name val="Optima Regular"/>
    </font>
    <font>
      <sz val="18"/>
      <color theme="1"/>
      <name val="Calibri"/>
      <family val="2"/>
      <scheme val="minor"/>
    </font>
    <font>
      <sz val="12"/>
      <color rgb="FF000000"/>
      <name val="Calibri"/>
      <family val="2"/>
    </font>
    <font>
      <b/>
      <sz val="10"/>
      <color theme="1"/>
      <name val="Optima Regular"/>
    </font>
    <font>
      <sz val="10"/>
      <color theme="1"/>
      <name val="Optima Regular"/>
    </font>
  </fonts>
  <fills count="5">
    <fill>
      <patternFill patternType="none"/>
    </fill>
    <fill>
      <patternFill patternType="gray125"/>
    </fill>
    <fill>
      <patternFill patternType="solid">
        <fgColor theme="7" tint="0.79998168889431442"/>
        <bgColor indexed="64"/>
      </patternFill>
    </fill>
    <fill>
      <patternFill patternType="solid">
        <fgColor theme="2" tint="-9.9978637043366805E-2"/>
        <bgColor indexed="64"/>
      </patternFill>
    </fill>
    <fill>
      <patternFill patternType="solid">
        <fgColor theme="7" tint="0.59999389629810485"/>
        <bgColor indexed="64"/>
      </patternFill>
    </fill>
  </fills>
  <borders count="5">
    <border>
      <left/>
      <right/>
      <top/>
      <bottom/>
      <diagonal/>
    </border>
    <border>
      <left/>
      <right/>
      <top/>
      <bottom style="thin">
        <color auto="1"/>
      </bottom>
      <diagonal/>
    </border>
    <border>
      <left/>
      <right/>
      <top/>
      <bottom style="double">
        <color auto="1"/>
      </bottom>
      <diagonal/>
    </border>
    <border>
      <left/>
      <right/>
      <top style="thin">
        <color auto="1"/>
      </top>
      <bottom style="thin">
        <color auto="1"/>
      </bottom>
      <diagonal/>
    </border>
    <border>
      <left/>
      <right/>
      <top style="thin">
        <color auto="1"/>
      </top>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2" fillId="0" borderId="0" xfId="0" applyFont="1"/>
    <xf numFmtId="164" fontId="2" fillId="0" borderId="0" xfId="1" applyNumberFormat="1" applyFont="1"/>
    <xf numFmtId="0" fontId="3" fillId="0" borderId="0" xfId="0" applyFont="1"/>
    <xf numFmtId="164" fontId="2" fillId="0" borderId="0" xfId="0" applyNumberFormat="1" applyFont="1"/>
    <xf numFmtId="0" fontId="2" fillId="2" borderId="1" xfId="0" applyFont="1" applyFill="1" applyBorder="1"/>
    <xf numFmtId="0" fontId="2" fillId="2" borderId="1" xfId="0" applyFont="1" applyFill="1" applyBorder="1" applyAlignment="1">
      <alignment horizontal="center"/>
    </xf>
    <xf numFmtId="0" fontId="4" fillId="0" borderId="0" xfId="0" applyFont="1"/>
    <xf numFmtId="0" fontId="4" fillId="3" borderId="0" xfId="0" applyFont="1" applyFill="1"/>
    <xf numFmtId="0" fontId="2" fillId="3" borderId="0" xfId="0" applyFont="1" applyFill="1"/>
    <xf numFmtId="164" fontId="2" fillId="3" borderId="0" xfId="1" applyNumberFormat="1" applyFont="1" applyFill="1"/>
    <xf numFmtId="0" fontId="3" fillId="3" borderId="0" xfId="0" applyFont="1" applyFill="1"/>
    <xf numFmtId="0" fontId="2" fillId="0" borderId="0" xfId="0" applyFont="1" applyAlignment="1">
      <alignment horizontal="right"/>
    </xf>
    <xf numFmtId="164" fontId="2" fillId="0" borderId="2" xfId="0" applyNumberFormat="1" applyFont="1" applyBorder="1"/>
    <xf numFmtId="0" fontId="2" fillId="0" borderId="4" xfId="0" applyFont="1" applyBorder="1"/>
    <xf numFmtId="164" fontId="2" fillId="0" borderId="4" xfId="1" applyNumberFormat="1" applyFont="1" applyBorder="1"/>
    <xf numFmtId="0" fontId="2" fillId="2" borderId="4" xfId="0" applyFont="1" applyFill="1" applyBorder="1"/>
    <xf numFmtId="164" fontId="2" fillId="0" borderId="0" xfId="1" applyNumberFormat="1" applyFont="1" applyBorder="1"/>
    <xf numFmtId="0" fontId="2" fillId="2" borderId="0" xfId="0" applyFont="1" applyFill="1"/>
    <xf numFmtId="0" fontId="2" fillId="0" borderId="1" xfId="0" applyFont="1" applyBorder="1"/>
    <xf numFmtId="164" fontId="2" fillId="0" borderId="1" xfId="1" applyNumberFormat="1" applyFont="1" applyBorder="1"/>
    <xf numFmtId="0" fontId="3" fillId="0" borderId="1" xfId="0" applyFont="1" applyBorder="1"/>
    <xf numFmtId="0" fontId="2" fillId="0" borderId="3" xfId="0" applyFont="1" applyBorder="1"/>
    <xf numFmtId="164" fontId="2" fillId="0" borderId="3" xfId="1" applyNumberFormat="1" applyFont="1" applyBorder="1"/>
    <xf numFmtId="0" fontId="2" fillId="2" borderId="3" xfId="0" applyFont="1" applyFill="1" applyBorder="1"/>
    <xf numFmtId="0" fontId="3" fillId="0" borderId="3" xfId="0" applyFont="1" applyBorder="1"/>
    <xf numFmtId="164" fontId="3" fillId="0" borderId="1" xfId="0" applyNumberFormat="1" applyFont="1" applyBorder="1"/>
    <xf numFmtId="0" fontId="3" fillId="0" borderId="4" xfId="0" applyFont="1" applyBorder="1"/>
    <xf numFmtId="0" fontId="0" fillId="0" borderId="0" xfId="0" applyAlignment="1">
      <alignment wrapText="1"/>
    </xf>
    <xf numFmtId="0" fontId="2" fillId="0" borderId="0" xfId="0" applyFont="1" applyAlignment="1">
      <alignment wrapText="1"/>
    </xf>
    <xf numFmtId="0" fontId="2" fillId="2" borderId="0" xfId="0" applyFont="1" applyFill="1" applyAlignment="1">
      <alignment horizontal="center" wrapText="1"/>
    </xf>
    <xf numFmtId="164" fontId="2" fillId="2" borderId="3" xfId="1" applyNumberFormat="1" applyFont="1" applyFill="1" applyBorder="1"/>
    <xf numFmtId="164" fontId="2" fillId="0" borderId="0" xfId="1" applyNumberFormat="1" applyFont="1" applyFill="1" applyBorder="1"/>
    <xf numFmtId="164" fontId="2" fillId="0" borderId="3" xfId="1" applyNumberFormat="1" applyFont="1" applyBorder="1" applyAlignment="1">
      <alignment horizontal="right"/>
    </xf>
    <xf numFmtId="165" fontId="2" fillId="0" borderId="3" xfId="1" applyNumberFormat="1" applyFont="1" applyBorder="1" applyAlignment="1">
      <alignment horizontal="right"/>
    </xf>
    <xf numFmtId="0" fontId="3" fillId="0" borderId="3" xfId="0" applyFont="1" applyBorder="1">
      <extLst>
        <ext xmlns:xfpb="http://schemas.microsoft.com/office/spreadsheetml/2022/featurepropertybag" uri="{C7286773-470A-42A8-94C5-96B5CB345126}">
          <xfpb:xfComplement i="0"/>
        </ext>
      </extLst>
    </xf>
    <xf numFmtId="164" fontId="2" fillId="4" borderId="1" xfId="0" applyNumberFormat="1" applyFont="1" applyFill="1" applyBorder="1"/>
    <xf numFmtId="0" fontId="2" fillId="0" borderId="0" xfId="0" applyFont="1" applyAlignment="1">
      <alignment horizontal="left" vertical="top" wrapText="1"/>
    </xf>
    <xf numFmtId="0" fontId="0" fillId="0" borderId="0" xfId="0" applyAlignment="1">
      <alignment wrapText="1"/>
    </xf>
    <xf numFmtId="0" fontId="5" fillId="0" borderId="0" xfId="0" applyFont="1" applyAlignment="1">
      <alignment horizontal="center" vertical="top" wrapText="1"/>
    </xf>
    <xf numFmtId="0" fontId="6" fillId="0" borderId="0" xfId="0" applyFont="1" applyAlignment="1">
      <alignment horizontal="center" vertical="top" wrapText="1"/>
    </xf>
    <xf numFmtId="0" fontId="2" fillId="0" borderId="0" xfId="0" applyFont="1" applyAlignment="1">
      <alignment horizontal="left" vertical="center" wrapText="1" indent="3"/>
    </xf>
    <xf numFmtId="0" fontId="0" fillId="0" borderId="0" xfId="0" applyAlignment="1">
      <alignment horizontal="left" vertical="center" wrapText="1" indent="3"/>
    </xf>
  </cellXfs>
  <cellStyles count="2">
    <cellStyle name="Currency" xfId="1" builtinId="4"/>
    <cellStyle name="Normal" xfId="0" builtinId="0"/>
  </cellStyles>
  <dxfs count="0"/>
  <tableStyles count="0" defaultTableStyle="TableStyleMedium2" defaultPivotStyle="PivotStyleLight16"/>
  <colors>
    <mruColors>
      <color rgb="FFCCCD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F$7" lockText="1" noThreeD="1"/>
</file>

<file path=xl/ctrlProps/ctrlProp10.xml><?xml version="1.0" encoding="utf-8"?>
<formControlPr xmlns="http://schemas.microsoft.com/office/spreadsheetml/2009/9/main" objectType="CheckBox" fmlaLink="$F$11" lockText="1" noThreeD="1"/>
</file>

<file path=xl/ctrlProps/ctrlProp11.xml><?xml version="1.0" encoding="utf-8"?>
<formControlPr xmlns="http://schemas.microsoft.com/office/spreadsheetml/2009/9/main" objectType="CheckBox" fmlaLink="$F$12" lockText="1" noThreeD="1"/>
</file>

<file path=xl/ctrlProps/ctrlProp12.xml><?xml version="1.0" encoding="utf-8"?>
<formControlPr xmlns="http://schemas.microsoft.com/office/spreadsheetml/2009/9/main" objectType="CheckBox" fmlaLink="$F$13" lockText="1" noThreeD="1"/>
</file>

<file path=xl/ctrlProps/ctrlProp13.xml><?xml version="1.0" encoding="utf-8"?>
<formControlPr xmlns="http://schemas.microsoft.com/office/spreadsheetml/2009/9/main" objectType="CheckBox" fmlaLink="$F$14" lockText="1" noThreeD="1"/>
</file>

<file path=xl/ctrlProps/ctrlProp14.xml><?xml version="1.0" encoding="utf-8"?>
<formControlPr xmlns="http://schemas.microsoft.com/office/spreadsheetml/2009/9/main" objectType="CheckBox" fmlaLink="$F$15" lockText="1" noThreeD="1"/>
</file>

<file path=xl/ctrlProps/ctrlProp15.xml><?xml version="1.0" encoding="utf-8"?>
<formControlPr xmlns="http://schemas.microsoft.com/office/spreadsheetml/2009/9/main" objectType="CheckBox" fmlaLink="$F$16" lockText="1" noThreeD="1"/>
</file>

<file path=xl/ctrlProps/ctrlProp16.xml><?xml version="1.0" encoding="utf-8"?>
<formControlPr xmlns="http://schemas.microsoft.com/office/spreadsheetml/2009/9/main" objectType="CheckBox" fmlaLink="$F$17" lockText="1" noThreeD="1"/>
</file>

<file path=xl/ctrlProps/ctrlProp17.xml><?xml version="1.0" encoding="utf-8"?>
<formControlPr xmlns="http://schemas.microsoft.com/office/spreadsheetml/2009/9/main" objectType="CheckBox" fmlaLink="$F$18" lockText="1" noThreeD="1"/>
</file>

<file path=xl/ctrlProps/ctrlProp18.xml><?xml version="1.0" encoding="utf-8"?>
<formControlPr xmlns="http://schemas.microsoft.com/office/spreadsheetml/2009/9/main" objectType="CheckBox" fmlaLink="$F$19" lockText="1" noThreeD="1"/>
</file>

<file path=xl/ctrlProps/ctrlProp19.xml><?xml version="1.0" encoding="utf-8"?>
<formControlPr xmlns="http://schemas.microsoft.com/office/spreadsheetml/2009/9/main" objectType="CheckBox" fmlaLink="$F$20" lockText="1" noThreeD="1"/>
</file>

<file path=xl/ctrlProps/ctrlProp2.xml><?xml version="1.0" encoding="utf-8"?>
<formControlPr xmlns="http://schemas.microsoft.com/office/spreadsheetml/2009/9/main" objectType="CheckBox" fmlaLink="$F$8" lockText="1" noThreeD="1"/>
</file>

<file path=xl/ctrlProps/ctrlProp20.xml><?xml version="1.0" encoding="utf-8"?>
<formControlPr xmlns="http://schemas.microsoft.com/office/spreadsheetml/2009/9/main" objectType="CheckBox" fmlaLink="$F$21" lockText="1" noThreeD="1"/>
</file>

<file path=xl/ctrlProps/ctrlProp21.xml><?xml version="1.0" encoding="utf-8"?>
<formControlPr xmlns="http://schemas.microsoft.com/office/spreadsheetml/2009/9/main" objectType="CheckBox" fmlaLink="$F$22" lockText="1" noThreeD="1"/>
</file>

<file path=xl/ctrlProps/ctrlProp22.xml><?xml version="1.0" encoding="utf-8"?>
<formControlPr xmlns="http://schemas.microsoft.com/office/spreadsheetml/2009/9/main" objectType="CheckBox" fmlaLink="$F$23" lockText="1" noThreeD="1"/>
</file>

<file path=xl/ctrlProps/ctrlProp23.xml><?xml version="1.0" encoding="utf-8"?>
<formControlPr xmlns="http://schemas.microsoft.com/office/spreadsheetml/2009/9/main" objectType="CheckBox" fmlaLink="$F$28" lockText="1" noThreeD="1"/>
</file>

<file path=xl/ctrlProps/ctrlProp24.xml><?xml version="1.0" encoding="utf-8"?>
<formControlPr xmlns="http://schemas.microsoft.com/office/spreadsheetml/2009/9/main" objectType="CheckBox" fmlaLink="$F$33" lockText="1" noThreeD="1"/>
</file>

<file path=xl/ctrlProps/ctrlProp25.xml><?xml version="1.0" encoding="utf-8"?>
<formControlPr xmlns="http://schemas.microsoft.com/office/spreadsheetml/2009/9/main" objectType="CheckBox" fmlaLink="$F$34" lockText="1" noThreeD="1"/>
</file>

<file path=xl/ctrlProps/ctrlProp26.xml><?xml version="1.0" encoding="utf-8"?>
<formControlPr xmlns="http://schemas.microsoft.com/office/spreadsheetml/2009/9/main" objectType="CheckBox" fmlaLink="$F$35" lockText="1" noThreeD="1"/>
</file>

<file path=xl/ctrlProps/ctrlProp27.xml><?xml version="1.0" encoding="utf-8"?>
<formControlPr xmlns="http://schemas.microsoft.com/office/spreadsheetml/2009/9/main" objectType="CheckBox" fmlaLink="$F$36" lockText="1" noThreeD="1"/>
</file>

<file path=xl/ctrlProps/ctrlProp28.xml><?xml version="1.0" encoding="utf-8"?>
<formControlPr xmlns="http://schemas.microsoft.com/office/spreadsheetml/2009/9/main" objectType="CheckBox" fmlaLink="$F$39" lockText="1" noThreeD="1"/>
</file>

<file path=xl/ctrlProps/ctrlProp29.xml><?xml version="1.0" encoding="utf-8"?>
<formControlPr xmlns="http://schemas.microsoft.com/office/spreadsheetml/2009/9/main" objectType="CheckBox" fmlaLink="$F$40" lockText="1" noThreeD="1"/>
</file>

<file path=xl/ctrlProps/ctrlProp3.xml><?xml version="1.0" encoding="utf-8"?>
<formControlPr xmlns="http://schemas.microsoft.com/office/spreadsheetml/2009/9/main" objectType="CheckBox" fmlaLink="$F$26" lockText="1" noThreeD="1"/>
</file>

<file path=xl/ctrlProps/ctrlProp30.xml><?xml version="1.0" encoding="utf-8"?>
<formControlPr xmlns="http://schemas.microsoft.com/office/spreadsheetml/2009/9/main" objectType="CheckBox" fmlaLink="$F$48" lockText="1" noThreeD="1"/>
</file>

<file path=xl/ctrlProps/ctrlProp31.xml><?xml version="1.0" encoding="utf-8"?>
<formControlPr xmlns="http://schemas.microsoft.com/office/spreadsheetml/2009/9/main" objectType="CheckBox" fmlaLink="$F$49" lockText="1" noThreeD="1"/>
</file>

<file path=xl/ctrlProps/ctrlProp32.xml><?xml version="1.0" encoding="utf-8"?>
<formControlPr xmlns="http://schemas.microsoft.com/office/spreadsheetml/2009/9/main" objectType="CheckBox" fmlaLink="$F$50" lockText="1" noThreeD="1"/>
</file>

<file path=xl/ctrlProps/ctrlProp33.xml><?xml version="1.0" encoding="utf-8"?>
<formControlPr xmlns="http://schemas.microsoft.com/office/spreadsheetml/2009/9/main" objectType="CheckBox" fmlaLink="$F$38" lockText="1" noThreeD="1"/>
</file>

<file path=xl/ctrlProps/ctrlProp34.xml><?xml version="1.0" encoding="utf-8"?>
<formControlPr xmlns="http://schemas.microsoft.com/office/spreadsheetml/2009/9/main" objectType="CheckBox" fmlaLink="$F$43" lockText="1" noThreeD="1"/>
</file>

<file path=xl/ctrlProps/ctrlProp35.xml><?xml version="1.0" encoding="utf-8"?>
<formControlPr xmlns="http://schemas.microsoft.com/office/spreadsheetml/2009/9/main" objectType="CheckBox" fmlaLink="$F$37" lockText="1" noThreeD="1"/>
</file>

<file path=xl/ctrlProps/ctrlProp36.xml><?xml version="1.0" encoding="utf-8"?>
<formControlPr xmlns="http://schemas.microsoft.com/office/spreadsheetml/2009/9/main" objectType="CheckBox" fmlaLink="$F$53" lockText="1" noThreeD="1"/>
</file>

<file path=xl/ctrlProps/ctrlProp37.xml><?xml version="1.0" encoding="utf-8"?>
<formControlPr xmlns="http://schemas.microsoft.com/office/spreadsheetml/2009/9/main" objectType="CheckBox" fmlaLink="$F$54" lockText="1" noThreeD="1"/>
</file>

<file path=xl/ctrlProps/ctrlProp38.xml><?xml version="1.0" encoding="utf-8"?>
<formControlPr xmlns="http://schemas.microsoft.com/office/spreadsheetml/2009/9/main" objectType="CheckBox" fmlaLink="$F$45" lockText="1" noThreeD="1"/>
</file>

<file path=xl/ctrlProps/ctrlProp39.xml><?xml version="1.0" encoding="utf-8"?>
<formControlPr xmlns="http://schemas.microsoft.com/office/spreadsheetml/2009/9/main" objectType="CheckBox" fmlaLink="$F$44" lockText="1" noThreeD="1"/>
</file>

<file path=xl/ctrlProps/ctrlProp4.xml><?xml version="1.0" encoding="utf-8"?>
<formControlPr xmlns="http://schemas.microsoft.com/office/spreadsheetml/2009/9/main" objectType="CheckBox" fmlaLink="$F$27" lockText="1" noThreeD="1"/>
</file>

<file path=xl/ctrlProps/ctrlProp5.xml><?xml version="1.0" encoding="utf-8"?>
<formControlPr xmlns="http://schemas.microsoft.com/office/spreadsheetml/2009/9/main" objectType="CheckBox" fmlaLink="$F$31" lockText="1" noThreeD="1"/>
</file>

<file path=xl/ctrlProps/ctrlProp6.xml><?xml version="1.0" encoding="utf-8"?>
<formControlPr xmlns="http://schemas.microsoft.com/office/spreadsheetml/2009/9/main" objectType="CheckBox" fmlaLink="$F$32" lockText="1" noThreeD="1"/>
</file>

<file path=xl/ctrlProps/ctrlProp7.xml><?xml version="1.0" encoding="utf-8"?>
<formControlPr xmlns="http://schemas.microsoft.com/office/spreadsheetml/2009/9/main" objectType="CheckBox" fmlaLink="$F$47" lockText="1" noThreeD="1"/>
</file>

<file path=xl/ctrlProps/ctrlProp8.xml><?xml version="1.0" encoding="utf-8"?>
<formControlPr xmlns="http://schemas.microsoft.com/office/spreadsheetml/2009/9/main" objectType="CheckBox" fmlaLink="$F$9" lockText="1" noThreeD="1"/>
</file>

<file path=xl/ctrlProps/ctrlProp9.xml><?xml version="1.0" encoding="utf-8"?>
<formControlPr xmlns="http://schemas.microsoft.com/office/spreadsheetml/2009/9/main" objectType="CheckBox" fmlaLink="$F$1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25400</xdr:colOff>
          <xdr:row>5</xdr:row>
          <xdr:rowOff>177800</xdr:rowOff>
        </xdr:from>
        <xdr:to>
          <xdr:col>5</xdr:col>
          <xdr:colOff>76200</xdr:colOff>
          <xdr:row>7</xdr:row>
          <xdr:rowOff>38100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6</xdr:row>
          <xdr:rowOff>152400</xdr:rowOff>
        </xdr:from>
        <xdr:to>
          <xdr:col>5</xdr:col>
          <xdr:colOff>63500</xdr:colOff>
          <xdr:row>8</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24</xdr:row>
          <xdr:rowOff>114300</xdr:rowOff>
        </xdr:from>
        <xdr:to>
          <xdr:col>5</xdr:col>
          <xdr:colOff>0</xdr:colOff>
          <xdr:row>26</xdr:row>
          <xdr:rowOff>88900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25</xdr:row>
          <xdr:rowOff>114300</xdr:rowOff>
        </xdr:from>
        <xdr:to>
          <xdr:col>5</xdr:col>
          <xdr:colOff>25400</xdr:colOff>
          <xdr:row>27</xdr:row>
          <xdr:rowOff>88900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29</xdr:row>
          <xdr:rowOff>114300</xdr:rowOff>
        </xdr:from>
        <xdr:to>
          <xdr:col>5</xdr:col>
          <xdr:colOff>25400</xdr:colOff>
          <xdr:row>31</xdr:row>
          <xdr:rowOff>88900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30</xdr:row>
          <xdr:rowOff>114300</xdr:rowOff>
        </xdr:from>
        <xdr:to>
          <xdr:col>4</xdr:col>
          <xdr:colOff>63500</xdr:colOff>
          <xdr:row>32</xdr:row>
          <xdr:rowOff>88900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45</xdr:row>
          <xdr:rowOff>114300</xdr:rowOff>
        </xdr:from>
        <xdr:to>
          <xdr:col>4</xdr:col>
          <xdr:colOff>63500</xdr:colOff>
          <xdr:row>47</xdr:row>
          <xdr:rowOff>88900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7</xdr:row>
          <xdr:rowOff>152400</xdr:rowOff>
        </xdr:from>
        <xdr:to>
          <xdr:col>5</xdr:col>
          <xdr:colOff>12700</xdr:colOff>
          <xdr:row>9</xdr:row>
          <xdr:rowOff>38100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8</xdr:row>
          <xdr:rowOff>114300</xdr:rowOff>
        </xdr:from>
        <xdr:to>
          <xdr:col>4</xdr:col>
          <xdr:colOff>25400</xdr:colOff>
          <xdr:row>10</xdr:row>
          <xdr:rowOff>88900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9</xdr:row>
          <xdr:rowOff>114300</xdr:rowOff>
        </xdr:from>
        <xdr:to>
          <xdr:col>4</xdr:col>
          <xdr:colOff>50800</xdr:colOff>
          <xdr:row>11</xdr:row>
          <xdr:rowOff>88900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10</xdr:row>
          <xdr:rowOff>114300</xdr:rowOff>
        </xdr:from>
        <xdr:to>
          <xdr:col>5</xdr:col>
          <xdr:colOff>12700</xdr:colOff>
          <xdr:row>12</xdr:row>
          <xdr:rowOff>88900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11</xdr:row>
          <xdr:rowOff>114300</xdr:rowOff>
        </xdr:from>
        <xdr:to>
          <xdr:col>5</xdr:col>
          <xdr:colOff>0</xdr:colOff>
          <xdr:row>13</xdr:row>
          <xdr:rowOff>88900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12</xdr:row>
          <xdr:rowOff>114300</xdr:rowOff>
        </xdr:from>
        <xdr:to>
          <xdr:col>4</xdr:col>
          <xdr:colOff>12700</xdr:colOff>
          <xdr:row>14</xdr:row>
          <xdr:rowOff>88900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13</xdr:row>
          <xdr:rowOff>114300</xdr:rowOff>
        </xdr:from>
        <xdr:to>
          <xdr:col>4</xdr:col>
          <xdr:colOff>38100</xdr:colOff>
          <xdr:row>15</xdr:row>
          <xdr:rowOff>88900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14</xdr:row>
          <xdr:rowOff>177800</xdr:rowOff>
        </xdr:from>
        <xdr:to>
          <xdr:col>4</xdr:col>
          <xdr:colOff>63500</xdr:colOff>
          <xdr:row>16</xdr:row>
          <xdr:rowOff>25400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15</xdr:row>
          <xdr:rowOff>114300</xdr:rowOff>
        </xdr:from>
        <xdr:to>
          <xdr:col>4</xdr:col>
          <xdr:colOff>50800</xdr:colOff>
          <xdr:row>17</xdr:row>
          <xdr:rowOff>88900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16</xdr:row>
          <xdr:rowOff>114300</xdr:rowOff>
        </xdr:from>
        <xdr:to>
          <xdr:col>4</xdr:col>
          <xdr:colOff>63500</xdr:colOff>
          <xdr:row>18</xdr:row>
          <xdr:rowOff>88900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17</xdr:row>
          <xdr:rowOff>114300</xdr:rowOff>
        </xdr:from>
        <xdr:to>
          <xdr:col>4</xdr:col>
          <xdr:colOff>63500</xdr:colOff>
          <xdr:row>19</xdr:row>
          <xdr:rowOff>88900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18</xdr:row>
          <xdr:rowOff>114300</xdr:rowOff>
        </xdr:from>
        <xdr:to>
          <xdr:col>4</xdr:col>
          <xdr:colOff>50800</xdr:colOff>
          <xdr:row>20</xdr:row>
          <xdr:rowOff>88900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19</xdr:row>
          <xdr:rowOff>114300</xdr:rowOff>
        </xdr:from>
        <xdr:to>
          <xdr:col>5</xdr:col>
          <xdr:colOff>0</xdr:colOff>
          <xdr:row>21</xdr:row>
          <xdr:rowOff>88900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20</xdr:row>
          <xdr:rowOff>139700</xdr:rowOff>
        </xdr:from>
        <xdr:to>
          <xdr:col>5</xdr:col>
          <xdr:colOff>25400</xdr:colOff>
          <xdr:row>22</xdr:row>
          <xdr:rowOff>50800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21</xdr:row>
          <xdr:rowOff>114300</xdr:rowOff>
        </xdr:from>
        <xdr:to>
          <xdr:col>4</xdr:col>
          <xdr:colOff>50800</xdr:colOff>
          <xdr:row>23</xdr:row>
          <xdr:rowOff>88900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26</xdr:row>
          <xdr:rowOff>114300</xdr:rowOff>
        </xdr:from>
        <xdr:to>
          <xdr:col>4</xdr:col>
          <xdr:colOff>38100</xdr:colOff>
          <xdr:row>28</xdr:row>
          <xdr:rowOff>88900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31</xdr:row>
          <xdr:rowOff>114300</xdr:rowOff>
        </xdr:from>
        <xdr:to>
          <xdr:col>4</xdr:col>
          <xdr:colOff>38100</xdr:colOff>
          <xdr:row>33</xdr:row>
          <xdr:rowOff>88900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32</xdr:row>
          <xdr:rowOff>114300</xdr:rowOff>
        </xdr:from>
        <xdr:to>
          <xdr:col>4</xdr:col>
          <xdr:colOff>50800</xdr:colOff>
          <xdr:row>34</xdr:row>
          <xdr:rowOff>88900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33</xdr:row>
          <xdr:rowOff>114300</xdr:rowOff>
        </xdr:from>
        <xdr:to>
          <xdr:col>4</xdr:col>
          <xdr:colOff>0</xdr:colOff>
          <xdr:row>35</xdr:row>
          <xdr:rowOff>88900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34</xdr:row>
          <xdr:rowOff>114300</xdr:rowOff>
        </xdr:from>
        <xdr:to>
          <xdr:col>4</xdr:col>
          <xdr:colOff>38100</xdr:colOff>
          <xdr:row>36</xdr:row>
          <xdr:rowOff>88900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37</xdr:row>
          <xdr:rowOff>101600</xdr:rowOff>
        </xdr:from>
        <xdr:to>
          <xdr:col>4</xdr:col>
          <xdr:colOff>50800</xdr:colOff>
          <xdr:row>39</xdr:row>
          <xdr:rowOff>76200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38</xdr:row>
          <xdr:rowOff>114300</xdr:rowOff>
        </xdr:from>
        <xdr:to>
          <xdr:col>4</xdr:col>
          <xdr:colOff>25400</xdr:colOff>
          <xdr:row>40</xdr:row>
          <xdr:rowOff>88900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46</xdr:row>
          <xdr:rowOff>114300</xdr:rowOff>
        </xdr:from>
        <xdr:to>
          <xdr:col>4</xdr:col>
          <xdr:colOff>38100</xdr:colOff>
          <xdr:row>48</xdr:row>
          <xdr:rowOff>88900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47</xdr:row>
          <xdr:rowOff>114300</xdr:rowOff>
        </xdr:from>
        <xdr:to>
          <xdr:col>4</xdr:col>
          <xdr:colOff>38100</xdr:colOff>
          <xdr:row>49</xdr:row>
          <xdr:rowOff>88900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345440</xdr:colOff>
      <xdr:row>72</xdr:row>
      <xdr:rowOff>30480</xdr:rowOff>
    </xdr:from>
    <xdr:to>
      <xdr:col>6</xdr:col>
      <xdr:colOff>833120</xdr:colOff>
      <xdr:row>86</xdr:row>
      <xdr:rowOff>30480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45440" y="15270480"/>
          <a:ext cx="5567680" cy="284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latin typeface="Optima" panose="02000503060000020004" pitchFamily="2" charset="0"/>
            </a:rPr>
            <a:t>All pricing is subject to change based</a:t>
          </a:r>
          <a:r>
            <a:rPr lang="en-US" sz="1100" b="1" baseline="0">
              <a:latin typeface="Optima" panose="02000503060000020004" pitchFamily="2" charset="0"/>
            </a:rPr>
            <a:t> on market fluctuations.</a:t>
          </a:r>
        </a:p>
        <a:p>
          <a:pPr algn="ctr"/>
          <a:endParaRPr lang="en-US" sz="1100" i="1">
            <a:solidFill>
              <a:schemeClr val="dk1"/>
            </a:solidFill>
            <a:effectLst/>
            <a:latin typeface="+mn-lt"/>
            <a:ea typeface="+mn-ea"/>
            <a:cs typeface="+mn-cs"/>
          </a:endParaRPr>
        </a:p>
        <a:p>
          <a:pPr algn="ctr"/>
          <a:r>
            <a:rPr lang="en-US" sz="1100" i="1">
              <a:solidFill>
                <a:schemeClr val="dk1"/>
              </a:solidFill>
              <a:effectLst/>
              <a:latin typeface="+mn-lt"/>
              <a:ea typeface="+mn-ea"/>
              <a:cs typeface="+mn-cs"/>
            </a:rPr>
            <a:t>**A $1200 fee will be charged for Split Entrees. </a:t>
          </a:r>
        </a:p>
        <a:p>
          <a:pPr algn="ctr"/>
          <a:r>
            <a:rPr lang="en-US" sz="1100" i="1">
              <a:solidFill>
                <a:schemeClr val="dk1"/>
              </a:solidFill>
              <a:effectLst/>
              <a:latin typeface="+mn-lt"/>
              <a:ea typeface="+mn-ea"/>
              <a:cs typeface="+mn-cs"/>
            </a:rPr>
            <a:t>Place cards will be required noting each guest’s selection.**</a:t>
          </a:r>
          <a:endParaRPr lang="en-US" sz="1100" b="1">
            <a:latin typeface="Optima" panose="02000503060000020004" pitchFamily="2" charset="0"/>
          </a:endParaRPr>
        </a:p>
        <a:p>
          <a:pPr algn="ctr"/>
          <a:endParaRPr lang="en-US" sz="1100">
            <a:latin typeface="Optima" panose="02000503060000020004" pitchFamily="2" charset="0"/>
          </a:endParaRPr>
        </a:p>
        <a:p>
          <a:pPr algn="ctr"/>
          <a:r>
            <a:rPr lang="en-US" sz="1100">
              <a:latin typeface="Optima" panose="02000503060000020004" pitchFamily="2" charset="0"/>
            </a:rPr>
            <a:t>Every caterer</a:t>
          </a:r>
          <a:r>
            <a:rPr lang="en-US" sz="1100" baseline="0">
              <a:latin typeface="Optima" panose="02000503060000020004" pitchFamily="2" charset="0"/>
            </a:rPr>
            <a:t> has different methods of charging for their services, such as added service fees or gratuities.  Please make sure you have full estimates when comparing prices.  We have tried to keep our pricing as simple as possible so that you know exactly what you are paying for.  </a:t>
          </a:r>
          <a:r>
            <a:rPr lang="en-US" sz="1100">
              <a:latin typeface="Optima" panose="02000503060000020004" pitchFamily="2" charset="0"/>
            </a:rPr>
            <a:t>Lost Mission does not charge a service fee.  Gratuities for servers are appreciated, but not required.  The price shown is your </a:t>
          </a:r>
          <a:r>
            <a:rPr lang="en-US" sz="1100" u="sng">
              <a:latin typeface="Optima" panose="02000503060000020004" pitchFamily="2" charset="0"/>
            </a:rPr>
            <a:t>total</a:t>
          </a:r>
          <a:r>
            <a:rPr lang="en-US" sz="1100">
              <a:latin typeface="Optima" panose="02000503060000020004" pitchFamily="2" charset="0"/>
            </a:rPr>
            <a:t> price for food and labor.  </a:t>
          </a:r>
        </a:p>
        <a:p>
          <a:pPr algn="ctr"/>
          <a:endParaRPr lang="en-US" sz="1100">
            <a:latin typeface="Optima" panose="02000503060000020004" pitchFamily="2" charset="0"/>
          </a:endParaRPr>
        </a:p>
        <a:p>
          <a:pPr algn="ctr"/>
          <a:r>
            <a:rPr lang="en-US" sz="1100">
              <a:latin typeface="Optima" panose="02000503060000020004" pitchFamily="2" charset="0"/>
            </a:rPr>
            <a:t>If you would like us to double-check the menu you have created </a:t>
          </a:r>
        </a:p>
        <a:p>
          <a:pPr algn="ctr"/>
          <a:r>
            <a:rPr lang="en-US" sz="1100">
              <a:latin typeface="Optima" panose="02000503060000020004" pitchFamily="2" charset="0"/>
            </a:rPr>
            <a:t>or have any questions at all please</a:t>
          </a:r>
          <a:r>
            <a:rPr lang="en-US" sz="1100" baseline="0">
              <a:latin typeface="Optima" panose="02000503060000020004" pitchFamily="2" charset="0"/>
            </a:rPr>
            <a:t> contact us...we are happy to help!</a:t>
          </a:r>
        </a:p>
        <a:p>
          <a:pPr algn="ctr"/>
          <a:r>
            <a:rPr lang="en-US" sz="1100" baseline="0">
              <a:latin typeface="Optima" panose="02000503060000020004" pitchFamily="2" charset="0"/>
            </a:rPr>
            <a:t>info@lostmission.com</a:t>
          </a:r>
        </a:p>
        <a:p>
          <a:pPr algn="ctr"/>
          <a:r>
            <a:rPr lang="en-US" sz="1100" baseline="0">
              <a:latin typeface="Optima" panose="02000503060000020004" pitchFamily="2" charset="0"/>
            </a:rPr>
            <a:t>210.323.1955 (call or text)</a:t>
          </a:r>
          <a:endParaRPr lang="en-US" sz="1100">
            <a:latin typeface="Optima" panose="02000503060000020004" pitchFamily="2" charset="0"/>
          </a:endParaRPr>
        </a:p>
      </xdr:txBody>
    </xdr:sp>
    <xdr:clientData/>
  </xdr:twoCellAnchor>
  <mc:AlternateContent xmlns:mc="http://schemas.openxmlformats.org/markup-compatibility/2006">
    <mc:Choice xmlns:a14="http://schemas.microsoft.com/office/drawing/2010/main" Requires="a14">
      <xdr:twoCellAnchor editAs="oneCell">
        <xdr:from>
          <xdr:col>3</xdr:col>
          <xdr:colOff>25400</xdr:colOff>
          <xdr:row>48</xdr:row>
          <xdr:rowOff>190500</xdr:rowOff>
        </xdr:from>
        <xdr:to>
          <xdr:col>4</xdr:col>
          <xdr:colOff>25400</xdr:colOff>
          <xdr:row>50</xdr:row>
          <xdr:rowOff>25400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36</xdr:row>
          <xdr:rowOff>127000</xdr:rowOff>
        </xdr:from>
        <xdr:to>
          <xdr:col>4</xdr:col>
          <xdr:colOff>38100</xdr:colOff>
          <xdr:row>38</xdr:row>
          <xdr:rowOff>63500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41</xdr:row>
          <xdr:rowOff>165100</xdr:rowOff>
        </xdr:from>
        <xdr:to>
          <xdr:col>4</xdr:col>
          <xdr:colOff>63500</xdr:colOff>
          <xdr:row>43</xdr:row>
          <xdr:rowOff>50800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35</xdr:row>
          <xdr:rowOff>114300</xdr:rowOff>
        </xdr:from>
        <xdr:to>
          <xdr:col>4</xdr:col>
          <xdr:colOff>38100</xdr:colOff>
          <xdr:row>37</xdr:row>
          <xdr:rowOff>88900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51</xdr:row>
          <xdr:rowOff>139700</xdr:rowOff>
        </xdr:from>
        <xdr:to>
          <xdr:col>4</xdr:col>
          <xdr:colOff>25400</xdr:colOff>
          <xdr:row>53</xdr:row>
          <xdr:rowOff>38100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27940</xdr:colOff>
          <xdr:row>53</xdr:row>
          <xdr:rowOff>0</xdr:rowOff>
        </xdr:from>
        <xdr:to>
          <xdr:col>4</xdr:col>
          <xdr:colOff>53340</xdr:colOff>
          <xdr:row>54</xdr:row>
          <xdr:rowOff>25400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43</xdr:row>
          <xdr:rowOff>165100</xdr:rowOff>
        </xdr:from>
        <xdr:to>
          <xdr:col>5</xdr:col>
          <xdr:colOff>0</xdr:colOff>
          <xdr:row>45</xdr:row>
          <xdr:rowOff>25400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42</xdr:row>
          <xdr:rowOff>152400</xdr:rowOff>
        </xdr:from>
        <xdr:to>
          <xdr:col>4</xdr:col>
          <xdr:colOff>63500</xdr:colOff>
          <xdr:row>44</xdr:row>
          <xdr:rowOff>63500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9" Type="http://schemas.openxmlformats.org/officeDocument/2006/relationships/ctrlProp" Target="../ctrlProps/ctrlProp37.xml"/><Relationship Id="rId21" Type="http://schemas.openxmlformats.org/officeDocument/2006/relationships/ctrlProp" Target="../ctrlProps/ctrlProp19.xml"/><Relationship Id="rId34" Type="http://schemas.openxmlformats.org/officeDocument/2006/relationships/ctrlProp" Target="../ctrlProps/ctrlProp32.xml"/><Relationship Id="rId7" Type="http://schemas.openxmlformats.org/officeDocument/2006/relationships/ctrlProp" Target="../ctrlProps/ctrlProp5.xml"/><Relationship Id="rId2" Type="http://schemas.openxmlformats.org/officeDocument/2006/relationships/vmlDrawing" Target="../drawings/vmlDrawing1.vml"/><Relationship Id="rId16" Type="http://schemas.openxmlformats.org/officeDocument/2006/relationships/ctrlProp" Target="../ctrlProps/ctrlProp14.xml"/><Relationship Id="rId20" Type="http://schemas.openxmlformats.org/officeDocument/2006/relationships/ctrlProp" Target="../ctrlProps/ctrlProp18.xml"/><Relationship Id="rId29" Type="http://schemas.openxmlformats.org/officeDocument/2006/relationships/ctrlProp" Target="../ctrlProps/ctrlProp27.xml"/><Relationship Id="rId41" Type="http://schemas.openxmlformats.org/officeDocument/2006/relationships/ctrlProp" Target="../ctrlProps/ctrlProp39.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8" Type="http://schemas.openxmlformats.org/officeDocument/2006/relationships/ctrlProp" Target="../ctrlProps/ctrlProp6.xml"/><Relationship Id="rId3" Type="http://schemas.openxmlformats.org/officeDocument/2006/relationships/ctrlProp" Target="../ctrlProps/ctrlProp1.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67"/>
  <sheetViews>
    <sheetView showGridLines="0" tabSelected="1" topLeftCell="A46" zoomScale="125" zoomScaleNormal="125" zoomScalePageLayoutView="125" workbookViewId="0">
      <selection activeCell="D44" sqref="D44"/>
    </sheetView>
  </sheetViews>
  <sheetFormatPr baseColWidth="10" defaultColWidth="15.6640625" defaultRowHeight="16"/>
  <cols>
    <col min="1" max="1" width="11.6640625" style="1" customWidth="1"/>
    <col min="2" max="2" width="28.33203125" style="1" customWidth="1"/>
    <col min="3" max="3" width="15.6640625" style="2"/>
    <col min="4" max="4" width="3.33203125" style="1" customWidth="1"/>
    <col min="5" max="5" width="1" style="1" customWidth="1"/>
    <col min="6" max="6" width="6.33203125" style="3" customWidth="1"/>
    <col min="7" max="16384" width="15.6640625" style="1"/>
  </cols>
  <sheetData>
    <row r="1" spans="1:7" ht="28" customHeight="1">
      <c r="A1" s="39" t="s">
        <v>24</v>
      </c>
      <c r="B1" s="40"/>
      <c r="C1" s="40"/>
      <c r="D1" s="40"/>
      <c r="E1" s="40"/>
      <c r="F1" s="40"/>
      <c r="G1" s="40"/>
    </row>
    <row r="2" spans="1:7" ht="50" customHeight="1">
      <c r="A2" s="41" t="s">
        <v>25</v>
      </c>
      <c r="B2" s="42"/>
      <c r="C2" s="42"/>
      <c r="D2" s="42"/>
      <c r="E2" s="42"/>
      <c r="F2" s="42"/>
      <c r="G2" s="42"/>
    </row>
    <row r="4" spans="1:7">
      <c r="A4" s="7" t="s">
        <v>31</v>
      </c>
      <c r="B4" s="6"/>
      <c r="C4" s="2" t="s">
        <v>33</v>
      </c>
    </row>
    <row r="6" spans="1:7">
      <c r="A6" s="8" t="s">
        <v>0</v>
      </c>
      <c r="B6" s="9"/>
      <c r="C6" s="10"/>
      <c r="D6" s="10"/>
      <c r="E6" s="10"/>
      <c r="F6" s="11"/>
      <c r="G6" s="9"/>
    </row>
    <row r="7" spans="1:7">
      <c r="B7" s="19" t="s">
        <v>5</v>
      </c>
      <c r="C7" s="20">
        <v>3</v>
      </c>
      <c r="D7" s="5"/>
      <c r="E7" s="5"/>
      <c r="F7" s="26" t="b">
        <v>0</v>
      </c>
      <c r="G7" s="20" t="str">
        <f>IF(F7=TRUE, C7*$B$4, " ")</f>
        <v xml:space="preserve"> </v>
      </c>
    </row>
    <row r="8" spans="1:7">
      <c r="B8" s="22" t="s">
        <v>6</v>
      </c>
      <c r="C8" s="23">
        <v>3.5</v>
      </c>
      <c r="D8" s="24"/>
      <c r="E8" s="24"/>
      <c r="F8" s="25" t="b">
        <v>0</v>
      </c>
      <c r="G8" s="23" t="str">
        <f>IF(F8=TRUE, C8*$B$4, " ")</f>
        <v xml:space="preserve"> </v>
      </c>
    </row>
    <row r="9" spans="1:7">
      <c r="B9" s="22" t="s">
        <v>38</v>
      </c>
      <c r="C9" s="23">
        <v>3.25</v>
      </c>
      <c r="D9" s="24"/>
      <c r="E9" s="24"/>
      <c r="F9" s="25" t="b">
        <v>0</v>
      </c>
      <c r="G9" s="23" t="str">
        <f>IF(F9=TRUE, C9*$B$4, " ")</f>
        <v xml:space="preserve"> </v>
      </c>
    </row>
    <row r="10" spans="1:7">
      <c r="B10" s="22" t="s">
        <v>39</v>
      </c>
      <c r="C10" s="23">
        <v>4</v>
      </c>
      <c r="D10" s="24"/>
      <c r="E10" s="24"/>
      <c r="F10" s="25" t="b">
        <v>0</v>
      </c>
      <c r="G10" s="23" t="str">
        <f t="shared" ref="G10:G23" si="0">IF(F10=TRUE, C10*$B$4, " ")</f>
        <v xml:space="preserve"> </v>
      </c>
    </row>
    <row r="11" spans="1:7">
      <c r="B11" s="22" t="s">
        <v>7</v>
      </c>
      <c r="C11" s="23">
        <v>2.5</v>
      </c>
      <c r="D11" s="24"/>
      <c r="E11" s="24"/>
      <c r="F11" s="25" t="b">
        <v>0</v>
      </c>
      <c r="G11" s="23" t="str">
        <f t="shared" si="0"/>
        <v xml:space="preserve"> </v>
      </c>
    </row>
    <row r="12" spans="1:7">
      <c r="B12" s="22" t="s">
        <v>8</v>
      </c>
      <c r="C12" s="23">
        <v>3.5</v>
      </c>
      <c r="D12" s="24"/>
      <c r="E12" s="24"/>
      <c r="F12" s="25" t="b">
        <v>0</v>
      </c>
      <c r="G12" s="23" t="str">
        <f t="shared" si="0"/>
        <v xml:space="preserve"> </v>
      </c>
    </row>
    <row r="13" spans="1:7">
      <c r="B13" s="22" t="s">
        <v>52</v>
      </c>
      <c r="C13" s="23">
        <v>3</v>
      </c>
      <c r="D13" s="24"/>
      <c r="E13" s="24"/>
      <c r="F13" s="25" t="b">
        <v>0</v>
      </c>
      <c r="G13" s="23" t="str">
        <f t="shared" si="0"/>
        <v xml:space="preserve"> </v>
      </c>
    </row>
    <row r="14" spans="1:7">
      <c r="B14" s="22" t="s">
        <v>9</v>
      </c>
      <c r="C14" s="23">
        <v>3</v>
      </c>
      <c r="D14" s="24"/>
      <c r="E14" s="24"/>
      <c r="F14" s="25" t="b">
        <v>0</v>
      </c>
      <c r="G14" s="23" t="str">
        <f t="shared" si="0"/>
        <v xml:space="preserve"> </v>
      </c>
    </row>
    <row r="15" spans="1:7">
      <c r="B15" s="22" t="s">
        <v>10</v>
      </c>
      <c r="C15" s="23">
        <v>2.75</v>
      </c>
      <c r="D15" s="24"/>
      <c r="E15" s="24"/>
      <c r="F15" s="25" t="b">
        <v>0</v>
      </c>
      <c r="G15" s="23" t="str">
        <f t="shared" si="0"/>
        <v xml:space="preserve"> </v>
      </c>
    </row>
    <row r="16" spans="1:7">
      <c r="B16" s="22" t="s">
        <v>11</v>
      </c>
      <c r="C16" s="23">
        <v>5.75</v>
      </c>
      <c r="D16" s="24"/>
      <c r="E16" s="24"/>
      <c r="F16" s="25" t="b">
        <v>0</v>
      </c>
      <c r="G16" s="23" t="str">
        <f t="shared" si="0"/>
        <v xml:space="preserve"> </v>
      </c>
    </row>
    <row r="17" spans="1:7">
      <c r="B17" s="22" t="s">
        <v>40</v>
      </c>
      <c r="C17" s="23">
        <v>2.75</v>
      </c>
      <c r="D17" s="24"/>
      <c r="E17" s="24"/>
      <c r="F17" s="25" t="b">
        <v>0</v>
      </c>
      <c r="G17" s="23" t="str">
        <f t="shared" si="0"/>
        <v xml:space="preserve"> </v>
      </c>
    </row>
    <row r="18" spans="1:7">
      <c r="B18" s="14" t="s">
        <v>44</v>
      </c>
      <c r="C18" s="15">
        <v>3</v>
      </c>
      <c r="D18" s="16"/>
      <c r="E18" s="16"/>
      <c r="F18" s="27" t="b">
        <v>0</v>
      </c>
      <c r="G18" s="15" t="str">
        <f t="shared" si="0"/>
        <v xml:space="preserve"> </v>
      </c>
    </row>
    <row r="19" spans="1:7">
      <c r="B19" s="1" t="s">
        <v>12</v>
      </c>
      <c r="C19" s="17">
        <v>0.75</v>
      </c>
      <c r="D19" s="18"/>
      <c r="E19" s="18"/>
      <c r="F19" s="3" t="b">
        <v>0</v>
      </c>
      <c r="G19" s="17" t="str">
        <f t="shared" si="0"/>
        <v xml:space="preserve"> </v>
      </c>
    </row>
    <row r="20" spans="1:7">
      <c r="B20" s="19" t="s">
        <v>13</v>
      </c>
      <c r="C20" s="20">
        <v>0.75</v>
      </c>
      <c r="D20" s="5"/>
      <c r="E20" s="5"/>
      <c r="F20" s="21" t="b">
        <v>0</v>
      </c>
      <c r="G20" s="20" t="str">
        <f t="shared" si="0"/>
        <v xml:space="preserve"> </v>
      </c>
    </row>
    <row r="21" spans="1:7">
      <c r="B21" s="22" t="s">
        <v>45</v>
      </c>
      <c r="C21" s="23">
        <v>7</v>
      </c>
      <c r="D21" s="24"/>
      <c r="E21" s="24"/>
      <c r="F21" s="25" t="b">
        <v>0</v>
      </c>
      <c r="G21" s="23" t="str">
        <f t="shared" si="0"/>
        <v xml:space="preserve"> </v>
      </c>
    </row>
    <row r="22" spans="1:7">
      <c r="B22" s="22" t="s">
        <v>46</v>
      </c>
      <c r="C22" s="23">
        <v>9</v>
      </c>
      <c r="D22" s="24"/>
      <c r="E22" s="24"/>
      <c r="F22" s="25" t="b">
        <v>0</v>
      </c>
      <c r="G22" s="23" t="str">
        <f t="shared" si="0"/>
        <v xml:space="preserve"> </v>
      </c>
    </row>
    <row r="23" spans="1:7">
      <c r="B23" s="22" t="s">
        <v>47</v>
      </c>
      <c r="C23" s="23">
        <v>8</v>
      </c>
      <c r="D23" s="24"/>
      <c r="E23" s="24"/>
      <c r="F23" s="25" t="b">
        <v>0</v>
      </c>
      <c r="G23" s="23" t="str">
        <f t="shared" si="0"/>
        <v xml:space="preserve"> </v>
      </c>
    </row>
    <row r="24" spans="1:7">
      <c r="B24" s="14"/>
      <c r="C24" s="15"/>
      <c r="D24" s="14"/>
      <c r="E24" s="14"/>
      <c r="F24" s="27"/>
      <c r="G24" s="14"/>
    </row>
    <row r="25" spans="1:7">
      <c r="A25" s="8" t="s">
        <v>35</v>
      </c>
      <c r="B25" s="9"/>
      <c r="C25" s="10"/>
      <c r="D25" s="10"/>
      <c r="E25" s="10"/>
      <c r="F25" s="11"/>
      <c r="G25" s="9"/>
    </row>
    <row r="26" spans="1:7">
      <c r="B26" s="19" t="s">
        <v>3</v>
      </c>
      <c r="C26" s="20">
        <v>4</v>
      </c>
      <c r="D26" s="5"/>
      <c r="E26" s="5"/>
      <c r="F26" s="21" t="b">
        <v>0</v>
      </c>
      <c r="G26" s="20" t="str">
        <f>IF(F26=TRUE, C26*$B$4, " ")</f>
        <v xml:space="preserve"> </v>
      </c>
    </row>
    <row r="27" spans="1:7">
      <c r="B27" s="22" t="s">
        <v>2</v>
      </c>
      <c r="C27" s="23">
        <v>4</v>
      </c>
      <c r="D27" s="24"/>
      <c r="E27" s="24"/>
      <c r="F27" s="25" t="b">
        <v>0</v>
      </c>
      <c r="G27" s="23" t="str">
        <f>IF(F27=TRUE, C27*$B$4, " ")</f>
        <v xml:space="preserve"> </v>
      </c>
    </row>
    <row r="28" spans="1:7">
      <c r="B28" s="22" t="s">
        <v>4</v>
      </c>
      <c r="C28" s="23">
        <v>5.5</v>
      </c>
      <c r="D28" s="24"/>
      <c r="E28" s="24"/>
      <c r="F28" s="25" t="b">
        <v>0</v>
      </c>
      <c r="G28" s="23" t="str">
        <f t="shared" ref="G28" si="1">IF(F28=TRUE, C28*$B$4, " ")</f>
        <v xml:space="preserve"> </v>
      </c>
    </row>
    <row r="29" spans="1:7">
      <c r="B29" s="14"/>
      <c r="C29" s="1"/>
      <c r="D29" s="14"/>
      <c r="E29" s="14"/>
      <c r="F29" s="27"/>
      <c r="G29" s="14"/>
    </row>
    <row r="30" spans="1:7">
      <c r="A30" s="8" t="s">
        <v>50</v>
      </c>
      <c r="B30" s="9"/>
      <c r="C30" s="10"/>
      <c r="D30" s="10"/>
      <c r="E30" s="10"/>
      <c r="F30" s="11"/>
      <c r="G30" s="9"/>
    </row>
    <row r="31" spans="1:7">
      <c r="B31" s="19" t="s">
        <v>14</v>
      </c>
      <c r="C31" s="20">
        <v>15</v>
      </c>
      <c r="D31" s="5"/>
      <c r="E31" s="5"/>
      <c r="F31" s="21" t="b">
        <v>0</v>
      </c>
      <c r="G31" s="20" t="str">
        <f>IF(F31=TRUE, C31*$B$4, " ")</f>
        <v xml:space="preserve"> </v>
      </c>
    </row>
    <row r="32" spans="1:7">
      <c r="B32" s="22" t="s">
        <v>17</v>
      </c>
      <c r="C32" s="23">
        <v>18</v>
      </c>
      <c r="D32" s="24"/>
      <c r="E32" s="24"/>
      <c r="F32" s="25" t="b">
        <v>0</v>
      </c>
      <c r="G32" s="23" t="str">
        <f t="shared" ref="G32:G40" si="2">IF(F32=TRUE, C32*$B$4, " ")</f>
        <v xml:space="preserve"> </v>
      </c>
    </row>
    <row r="33" spans="1:11">
      <c r="B33" s="22" t="s">
        <v>16</v>
      </c>
      <c r="C33" s="23">
        <v>18</v>
      </c>
      <c r="D33" s="24"/>
      <c r="E33" s="24"/>
      <c r="F33" s="25" t="b">
        <v>0</v>
      </c>
      <c r="G33" s="23" t="str">
        <f t="shared" si="2"/>
        <v xml:space="preserve"> </v>
      </c>
    </row>
    <row r="34" spans="1:11">
      <c r="B34" s="22" t="s">
        <v>19</v>
      </c>
      <c r="C34" s="23">
        <v>19</v>
      </c>
      <c r="D34" s="24"/>
      <c r="E34" s="24"/>
      <c r="F34" s="25" t="b">
        <v>0</v>
      </c>
      <c r="G34" s="23" t="str">
        <f t="shared" si="2"/>
        <v xml:space="preserve"> </v>
      </c>
    </row>
    <row r="35" spans="1:11">
      <c r="B35" s="22" t="s">
        <v>15</v>
      </c>
      <c r="C35" s="23">
        <v>18.5</v>
      </c>
      <c r="D35" s="24"/>
      <c r="E35" s="24"/>
      <c r="F35" s="25" t="b">
        <v>0</v>
      </c>
      <c r="G35" s="23" t="str">
        <f t="shared" si="2"/>
        <v xml:space="preserve"> </v>
      </c>
    </row>
    <row r="36" spans="1:11">
      <c r="B36" s="22" t="s">
        <v>18</v>
      </c>
      <c r="C36" s="23">
        <v>21</v>
      </c>
      <c r="D36" s="24"/>
      <c r="E36" s="24"/>
      <c r="F36" s="25" t="b">
        <v>0</v>
      </c>
      <c r="G36" s="23" t="str">
        <f t="shared" si="2"/>
        <v xml:space="preserve"> </v>
      </c>
    </row>
    <row r="37" spans="1:11">
      <c r="B37" s="22" t="s">
        <v>54</v>
      </c>
      <c r="C37" s="23">
        <v>23</v>
      </c>
      <c r="D37" s="24"/>
      <c r="E37" s="24"/>
      <c r="F37" s="35" t="b">
        <v>0</v>
      </c>
      <c r="G37" s="23" t="str">
        <f t="shared" si="2"/>
        <v xml:space="preserve"> </v>
      </c>
    </row>
    <row r="38" spans="1:11">
      <c r="B38" s="22" t="s">
        <v>51</v>
      </c>
      <c r="C38" s="23">
        <v>31</v>
      </c>
      <c r="D38" s="24"/>
      <c r="E38" s="24"/>
      <c r="F38" s="25" t="b">
        <v>0</v>
      </c>
      <c r="G38" s="23" t="str">
        <f>IF(F38=TRUE, C38*$B$4, " ")</f>
        <v xml:space="preserve"> </v>
      </c>
    </row>
    <row r="39" spans="1:11">
      <c r="B39" s="22" t="s">
        <v>42</v>
      </c>
      <c r="C39" s="23">
        <v>42</v>
      </c>
      <c r="D39" s="24"/>
      <c r="E39" s="24"/>
      <c r="F39" s="25" t="b">
        <v>0</v>
      </c>
      <c r="G39" s="23" t="str">
        <f>IF(F39=TRUE, C39*$B$4, " ")</f>
        <v xml:space="preserve"> </v>
      </c>
    </row>
    <row r="40" spans="1:11">
      <c r="B40" s="22" t="s">
        <v>43</v>
      </c>
      <c r="C40" s="23">
        <v>40</v>
      </c>
      <c r="D40" s="24"/>
      <c r="E40" s="24"/>
      <c r="F40" s="25" t="b">
        <v>0</v>
      </c>
      <c r="G40" s="23" t="str">
        <f t="shared" si="2"/>
        <v xml:space="preserve"> </v>
      </c>
    </row>
    <row r="41" spans="1:11">
      <c r="B41" s="1" t="s">
        <v>41</v>
      </c>
      <c r="C41" s="17"/>
      <c r="G41" s="32"/>
    </row>
    <row r="42" spans="1:11">
      <c r="C42" s="17"/>
      <c r="G42" s="32"/>
    </row>
    <row r="43" spans="1:11">
      <c r="A43" s="12" t="s">
        <v>23</v>
      </c>
      <c r="B43" s="24" t="s">
        <v>48</v>
      </c>
      <c r="C43" s="31"/>
      <c r="D43" s="24"/>
      <c r="E43" s="24"/>
      <c r="F43" s="25" t="b">
        <v>0</v>
      </c>
      <c r="G43" s="33" t="str">
        <f>IF(AND(F43=TRUE,B4&gt;=250),350,"$0.00")</f>
        <v>$0.00</v>
      </c>
    </row>
    <row r="44" spans="1:11">
      <c r="A44" s="12" t="s">
        <v>23</v>
      </c>
      <c r="B44" s="24" t="s">
        <v>49</v>
      </c>
      <c r="C44" s="31"/>
      <c r="D44" s="24"/>
      <c r="E44" s="24"/>
      <c r="F44" s="25" t="b">
        <v>0</v>
      </c>
      <c r="G44" s="33" t="str">
        <f>IF(F44=TRUE,B4/50*125,"$0.00")</f>
        <v>$0.00</v>
      </c>
    </row>
    <row r="45" spans="1:11">
      <c r="A45" s="12" t="s">
        <v>23</v>
      </c>
      <c r="B45" s="24" t="s">
        <v>56</v>
      </c>
      <c r="C45" s="31"/>
      <c r="D45" s="24"/>
      <c r="E45" s="24"/>
      <c r="F45" s="25" t="b">
        <v>0</v>
      </c>
      <c r="G45" s="34" t="str">
        <f>IF(F45=TRUE,"$1,200.00","$0.00")</f>
        <v>$0.00</v>
      </c>
      <c r="H45"/>
      <c r="I45"/>
      <c r="J45"/>
      <c r="K45"/>
    </row>
    <row r="46" spans="1:11">
      <c r="A46" s="8" t="s">
        <v>36</v>
      </c>
      <c r="B46" s="9"/>
      <c r="C46" s="10"/>
      <c r="D46" s="10"/>
      <c r="E46" s="10"/>
      <c r="F46" s="11"/>
      <c r="G46" s="9"/>
    </row>
    <row r="47" spans="1:11">
      <c r="B47" s="19" t="s">
        <v>1</v>
      </c>
      <c r="C47" s="20">
        <v>4</v>
      </c>
      <c r="D47" s="5"/>
      <c r="E47" s="5"/>
      <c r="F47" s="21" t="b">
        <v>0</v>
      </c>
      <c r="G47" s="20" t="str">
        <f>IF(F47=TRUE, C47*$B$4, " ")</f>
        <v xml:space="preserve"> </v>
      </c>
    </row>
    <row r="48" spans="1:11">
      <c r="B48" s="22" t="s">
        <v>20</v>
      </c>
      <c r="C48" s="23">
        <v>4</v>
      </c>
      <c r="D48" s="24"/>
      <c r="E48" s="24"/>
      <c r="F48" s="25" t="b">
        <v>0</v>
      </c>
      <c r="G48" s="23" t="str">
        <f>IF(F48=TRUE, C48*$B$4, " ")</f>
        <v xml:space="preserve"> </v>
      </c>
    </row>
    <row r="49" spans="1:7">
      <c r="B49" s="22" t="s">
        <v>53</v>
      </c>
      <c r="C49" s="23">
        <v>4</v>
      </c>
      <c r="D49" s="24"/>
      <c r="E49" s="24"/>
      <c r="F49" s="25" t="b">
        <v>0</v>
      </c>
      <c r="G49" s="23" t="str">
        <f>IF(F49=TRUE, C49*$B$4, " ")</f>
        <v xml:space="preserve"> </v>
      </c>
    </row>
    <row r="50" spans="1:7" ht="16" customHeight="1">
      <c r="B50" s="22" t="s">
        <v>55</v>
      </c>
      <c r="C50" s="23">
        <v>4</v>
      </c>
      <c r="D50" s="24"/>
      <c r="E50" s="24"/>
      <c r="F50" s="25" t="b">
        <v>0</v>
      </c>
      <c r="G50" s="23" t="str">
        <f>IF(F50=TRUE, C50*$B$4, " ")</f>
        <v xml:space="preserve"> </v>
      </c>
    </row>
    <row r="51" spans="1:7">
      <c r="B51" s="14"/>
      <c r="C51" s="15"/>
      <c r="D51" s="15"/>
      <c r="E51" s="15"/>
      <c r="F51" s="27"/>
      <c r="G51" s="15"/>
    </row>
    <row r="52" spans="1:7">
      <c r="A52" s="8" t="s">
        <v>37</v>
      </c>
      <c r="B52" s="9"/>
      <c r="C52" s="10"/>
      <c r="D52" s="10"/>
      <c r="E52" s="10"/>
      <c r="F52" s="11"/>
      <c r="G52" s="11"/>
    </row>
    <row r="53" spans="1:7" ht="16" customHeight="1">
      <c r="B53" s="22" t="s">
        <v>21</v>
      </c>
      <c r="C53" s="23">
        <v>0.75</v>
      </c>
      <c r="D53" s="24"/>
      <c r="E53" s="24"/>
      <c r="F53" s="25" t="b">
        <v>0</v>
      </c>
      <c r="G53" s="23" t="str">
        <f t="shared" ref="G53:G54" si="3">IF(F53=TRUE, C53*$B$4, " ")</f>
        <v xml:space="preserve"> </v>
      </c>
    </row>
    <row r="54" spans="1:7" ht="16" customHeight="1">
      <c r="B54" s="22" t="s">
        <v>22</v>
      </c>
      <c r="C54" s="23">
        <v>0.35</v>
      </c>
      <c r="D54" s="24"/>
      <c r="E54" s="24"/>
      <c r="F54" s="25" t="b">
        <v>0</v>
      </c>
      <c r="G54" s="23" t="str">
        <f t="shared" si="3"/>
        <v xml:space="preserve"> </v>
      </c>
    </row>
    <row r="55" spans="1:7" ht="16" customHeight="1">
      <c r="B55" s="14"/>
      <c r="C55" s="15"/>
      <c r="D55" s="15"/>
      <c r="E55" s="15"/>
      <c r="F55" s="27"/>
      <c r="G55" s="15"/>
    </row>
    <row r="56" spans="1:7">
      <c r="A56" s="9"/>
      <c r="B56" s="9"/>
      <c r="C56" s="10"/>
      <c r="D56" s="9"/>
      <c r="E56" s="9"/>
      <c r="F56" s="11"/>
      <c r="G56" s="9"/>
    </row>
    <row r="57" spans="1:7">
      <c r="A57" s="1" t="s">
        <v>26</v>
      </c>
      <c r="G57" s="4">
        <f>SUM(G6:G40)+SUM(G47:G54)</f>
        <v>0</v>
      </c>
    </row>
    <row r="59" spans="1:7">
      <c r="A59" s="1" t="s">
        <v>27</v>
      </c>
      <c r="B59" s="37" t="s">
        <v>34</v>
      </c>
      <c r="C59" s="38"/>
      <c r="D59" s="38"/>
      <c r="E59" s="38"/>
      <c r="F59" s="38"/>
      <c r="G59" s="4" t="str">
        <f>IF(B4&gt;0,((((CEILING(B4,50)/50)+5)*200)+G43+G44+G45),"")</f>
        <v/>
      </c>
    </row>
    <row r="60" spans="1:7" ht="16" customHeight="1">
      <c r="B60" s="38"/>
      <c r="C60" s="38"/>
      <c r="D60" s="38"/>
      <c r="E60" s="38"/>
      <c r="F60" s="38"/>
    </row>
    <row r="61" spans="1:7" ht="16" customHeight="1">
      <c r="B61" s="29" t="s">
        <v>32</v>
      </c>
      <c r="C61" s="30"/>
      <c r="D61" s="28"/>
      <c r="E61" s="28"/>
      <c r="F61" s="28"/>
      <c r="G61" s="2" t="str">
        <f>IF(C61&gt;0,G59/200*C61*35," ")</f>
        <v xml:space="preserve"> </v>
      </c>
    </row>
    <row r="62" spans="1:7">
      <c r="A62" s="1" t="s">
        <v>28</v>
      </c>
      <c r="G62" s="36">
        <f>SUM(G57:G61)</f>
        <v>0</v>
      </c>
    </row>
    <row r="64" spans="1:7">
      <c r="A64" s="1" t="s">
        <v>29</v>
      </c>
      <c r="G64" s="4">
        <f>G62*0.0825</f>
        <v>0</v>
      </c>
    </row>
    <row r="66" spans="1:7" ht="17" thickBot="1">
      <c r="A66" s="1" t="s">
        <v>30</v>
      </c>
      <c r="G66" s="13">
        <f>SUM(G62:G65)</f>
        <v>0</v>
      </c>
    </row>
    <row r="67" spans="1:7" ht="17" thickTop="1">
      <c r="G67" s="4"/>
    </row>
  </sheetData>
  <mergeCells count="3">
    <mergeCell ref="B59:F60"/>
    <mergeCell ref="A1:G1"/>
    <mergeCell ref="A2:G2"/>
  </mergeCells>
  <pageMargins left="0.7" right="0.7" top="0.75" bottom="0.75" header="0.3" footer="0.3"/>
  <pageSetup orientation="portrait" horizontalDpi="0" verticalDpi="0"/>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3</xdr:col>
                    <xdr:colOff>25400</xdr:colOff>
                    <xdr:row>5</xdr:row>
                    <xdr:rowOff>177800</xdr:rowOff>
                  </from>
                  <to>
                    <xdr:col>5</xdr:col>
                    <xdr:colOff>76200</xdr:colOff>
                    <xdr:row>7</xdr:row>
                    <xdr:rowOff>38100</xdr:rowOff>
                  </to>
                </anchor>
              </controlPr>
            </control>
          </mc:Choice>
        </mc:AlternateContent>
        <mc:AlternateContent xmlns:mc="http://schemas.openxmlformats.org/markup-compatibility/2006">
          <mc:Choice Requires="x14">
            <control shapeId="1027" r:id="rId4" name="Check Box 3">
              <controlPr defaultSize="0" autoFill="0" autoLine="0" autoPict="0">
                <anchor moveWithCells="1">
                  <from>
                    <xdr:col>3</xdr:col>
                    <xdr:colOff>25400</xdr:colOff>
                    <xdr:row>6</xdr:row>
                    <xdr:rowOff>152400</xdr:rowOff>
                  </from>
                  <to>
                    <xdr:col>5</xdr:col>
                    <xdr:colOff>63500</xdr:colOff>
                    <xdr:row>8</xdr:row>
                    <xdr:rowOff>38100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25400</xdr:colOff>
                    <xdr:row>24</xdr:row>
                    <xdr:rowOff>114300</xdr:rowOff>
                  </from>
                  <to>
                    <xdr:col>5</xdr:col>
                    <xdr:colOff>0</xdr:colOff>
                    <xdr:row>26</xdr:row>
                    <xdr:rowOff>88900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3</xdr:col>
                    <xdr:colOff>25400</xdr:colOff>
                    <xdr:row>25</xdr:row>
                    <xdr:rowOff>114300</xdr:rowOff>
                  </from>
                  <to>
                    <xdr:col>5</xdr:col>
                    <xdr:colOff>25400</xdr:colOff>
                    <xdr:row>27</xdr:row>
                    <xdr:rowOff>88900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3</xdr:col>
                    <xdr:colOff>25400</xdr:colOff>
                    <xdr:row>29</xdr:row>
                    <xdr:rowOff>114300</xdr:rowOff>
                  </from>
                  <to>
                    <xdr:col>5</xdr:col>
                    <xdr:colOff>25400</xdr:colOff>
                    <xdr:row>31</xdr:row>
                    <xdr:rowOff>88900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3</xdr:col>
                    <xdr:colOff>25400</xdr:colOff>
                    <xdr:row>30</xdr:row>
                    <xdr:rowOff>114300</xdr:rowOff>
                  </from>
                  <to>
                    <xdr:col>4</xdr:col>
                    <xdr:colOff>63500</xdr:colOff>
                    <xdr:row>32</xdr:row>
                    <xdr:rowOff>88900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3</xdr:col>
                    <xdr:colOff>25400</xdr:colOff>
                    <xdr:row>45</xdr:row>
                    <xdr:rowOff>114300</xdr:rowOff>
                  </from>
                  <to>
                    <xdr:col>4</xdr:col>
                    <xdr:colOff>63500</xdr:colOff>
                    <xdr:row>47</xdr:row>
                    <xdr:rowOff>88900</xdr:rowOff>
                  </to>
                </anchor>
              </controlPr>
            </control>
          </mc:Choice>
        </mc:AlternateContent>
        <mc:AlternateContent xmlns:mc="http://schemas.openxmlformats.org/markup-compatibility/2006">
          <mc:Choice Requires="x14">
            <control shapeId="1042" r:id="rId10" name="Check Box 18">
              <controlPr defaultSize="0" autoFill="0" autoLine="0" autoPict="0">
                <anchor moveWithCells="1">
                  <from>
                    <xdr:col>3</xdr:col>
                    <xdr:colOff>25400</xdr:colOff>
                    <xdr:row>7</xdr:row>
                    <xdr:rowOff>152400</xdr:rowOff>
                  </from>
                  <to>
                    <xdr:col>5</xdr:col>
                    <xdr:colOff>12700</xdr:colOff>
                    <xdr:row>9</xdr:row>
                    <xdr:rowOff>38100</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3</xdr:col>
                    <xdr:colOff>25400</xdr:colOff>
                    <xdr:row>8</xdr:row>
                    <xdr:rowOff>114300</xdr:rowOff>
                  </from>
                  <to>
                    <xdr:col>4</xdr:col>
                    <xdr:colOff>25400</xdr:colOff>
                    <xdr:row>10</xdr:row>
                    <xdr:rowOff>88900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3</xdr:col>
                    <xdr:colOff>25400</xdr:colOff>
                    <xdr:row>9</xdr:row>
                    <xdr:rowOff>114300</xdr:rowOff>
                  </from>
                  <to>
                    <xdr:col>4</xdr:col>
                    <xdr:colOff>50800</xdr:colOff>
                    <xdr:row>11</xdr:row>
                    <xdr:rowOff>88900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3</xdr:col>
                    <xdr:colOff>25400</xdr:colOff>
                    <xdr:row>10</xdr:row>
                    <xdr:rowOff>114300</xdr:rowOff>
                  </from>
                  <to>
                    <xdr:col>5</xdr:col>
                    <xdr:colOff>12700</xdr:colOff>
                    <xdr:row>12</xdr:row>
                    <xdr:rowOff>88900</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from>
                    <xdr:col>3</xdr:col>
                    <xdr:colOff>25400</xdr:colOff>
                    <xdr:row>11</xdr:row>
                    <xdr:rowOff>114300</xdr:rowOff>
                  </from>
                  <to>
                    <xdr:col>5</xdr:col>
                    <xdr:colOff>0</xdr:colOff>
                    <xdr:row>13</xdr:row>
                    <xdr:rowOff>88900</xdr:rowOff>
                  </to>
                </anchor>
              </controlPr>
            </control>
          </mc:Choice>
        </mc:AlternateContent>
        <mc:AlternateContent xmlns:mc="http://schemas.openxmlformats.org/markup-compatibility/2006">
          <mc:Choice Requires="x14">
            <control shapeId="1047" r:id="rId15" name="Check Box 23">
              <controlPr defaultSize="0" autoFill="0" autoLine="0" autoPict="0">
                <anchor moveWithCells="1">
                  <from>
                    <xdr:col>3</xdr:col>
                    <xdr:colOff>25400</xdr:colOff>
                    <xdr:row>12</xdr:row>
                    <xdr:rowOff>114300</xdr:rowOff>
                  </from>
                  <to>
                    <xdr:col>4</xdr:col>
                    <xdr:colOff>12700</xdr:colOff>
                    <xdr:row>14</xdr:row>
                    <xdr:rowOff>88900</xdr:rowOff>
                  </to>
                </anchor>
              </controlPr>
            </control>
          </mc:Choice>
        </mc:AlternateContent>
        <mc:AlternateContent xmlns:mc="http://schemas.openxmlformats.org/markup-compatibility/2006">
          <mc:Choice Requires="x14">
            <control shapeId="1048" r:id="rId16" name="Check Box 24">
              <controlPr defaultSize="0" autoFill="0" autoLine="0" autoPict="0">
                <anchor moveWithCells="1">
                  <from>
                    <xdr:col>3</xdr:col>
                    <xdr:colOff>25400</xdr:colOff>
                    <xdr:row>13</xdr:row>
                    <xdr:rowOff>114300</xdr:rowOff>
                  </from>
                  <to>
                    <xdr:col>4</xdr:col>
                    <xdr:colOff>38100</xdr:colOff>
                    <xdr:row>15</xdr:row>
                    <xdr:rowOff>88900</xdr:rowOff>
                  </to>
                </anchor>
              </controlPr>
            </control>
          </mc:Choice>
        </mc:AlternateContent>
        <mc:AlternateContent xmlns:mc="http://schemas.openxmlformats.org/markup-compatibility/2006">
          <mc:Choice Requires="x14">
            <control shapeId="1049" r:id="rId17" name="Check Box 25">
              <controlPr defaultSize="0" autoFill="0" autoLine="0" autoPict="0">
                <anchor moveWithCells="1">
                  <from>
                    <xdr:col>3</xdr:col>
                    <xdr:colOff>25400</xdr:colOff>
                    <xdr:row>14</xdr:row>
                    <xdr:rowOff>177800</xdr:rowOff>
                  </from>
                  <to>
                    <xdr:col>4</xdr:col>
                    <xdr:colOff>63500</xdr:colOff>
                    <xdr:row>16</xdr:row>
                    <xdr:rowOff>25400</xdr:rowOff>
                  </to>
                </anchor>
              </controlPr>
            </control>
          </mc:Choice>
        </mc:AlternateContent>
        <mc:AlternateContent xmlns:mc="http://schemas.openxmlformats.org/markup-compatibility/2006">
          <mc:Choice Requires="x14">
            <control shapeId="1050" r:id="rId18" name="Check Box 26">
              <controlPr defaultSize="0" autoFill="0" autoLine="0" autoPict="0">
                <anchor moveWithCells="1">
                  <from>
                    <xdr:col>3</xdr:col>
                    <xdr:colOff>25400</xdr:colOff>
                    <xdr:row>15</xdr:row>
                    <xdr:rowOff>114300</xdr:rowOff>
                  </from>
                  <to>
                    <xdr:col>4</xdr:col>
                    <xdr:colOff>50800</xdr:colOff>
                    <xdr:row>17</xdr:row>
                    <xdr:rowOff>88900</xdr:rowOff>
                  </to>
                </anchor>
              </controlPr>
            </control>
          </mc:Choice>
        </mc:AlternateContent>
        <mc:AlternateContent xmlns:mc="http://schemas.openxmlformats.org/markup-compatibility/2006">
          <mc:Choice Requires="x14">
            <control shapeId="1051" r:id="rId19" name="Check Box 27">
              <controlPr defaultSize="0" autoFill="0" autoLine="0" autoPict="0">
                <anchor moveWithCells="1">
                  <from>
                    <xdr:col>3</xdr:col>
                    <xdr:colOff>25400</xdr:colOff>
                    <xdr:row>16</xdr:row>
                    <xdr:rowOff>114300</xdr:rowOff>
                  </from>
                  <to>
                    <xdr:col>4</xdr:col>
                    <xdr:colOff>63500</xdr:colOff>
                    <xdr:row>18</xdr:row>
                    <xdr:rowOff>88900</xdr:rowOff>
                  </to>
                </anchor>
              </controlPr>
            </control>
          </mc:Choice>
        </mc:AlternateContent>
        <mc:AlternateContent xmlns:mc="http://schemas.openxmlformats.org/markup-compatibility/2006">
          <mc:Choice Requires="x14">
            <control shapeId="1052" r:id="rId20" name="Check Box 28">
              <controlPr defaultSize="0" autoFill="0" autoLine="0" autoPict="0">
                <anchor moveWithCells="1">
                  <from>
                    <xdr:col>3</xdr:col>
                    <xdr:colOff>25400</xdr:colOff>
                    <xdr:row>17</xdr:row>
                    <xdr:rowOff>114300</xdr:rowOff>
                  </from>
                  <to>
                    <xdr:col>4</xdr:col>
                    <xdr:colOff>63500</xdr:colOff>
                    <xdr:row>19</xdr:row>
                    <xdr:rowOff>88900</xdr:rowOff>
                  </to>
                </anchor>
              </controlPr>
            </control>
          </mc:Choice>
        </mc:AlternateContent>
        <mc:AlternateContent xmlns:mc="http://schemas.openxmlformats.org/markup-compatibility/2006">
          <mc:Choice Requires="x14">
            <control shapeId="1053" r:id="rId21" name="Check Box 29">
              <controlPr defaultSize="0" autoFill="0" autoLine="0" autoPict="0">
                <anchor moveWithCells="1">
                  <from>
                    <xdr:col>3</xdr:col>
                    <xdr:colOff>25400</xdr:colOff>
                    <xdr:row>18</xdr:row>
                    <xdr:rowOff>114300</xdr:rowOff>
                  </from>
                  <to>
                    <xdr:col>4</xdr:col>
                    <xdr:colOff>50800</xdr:colOff>
                    <xdr:row>20</xdr:row>
                    <xdr:rowOff>88900</xdr:rowOff>
                  </to>
                </anchor>
              </controlPr>
            </control>
          </mc:Choice>
        </mc:AlternateContent>
        <mc:AlternateContent xmlns:mc="http://schemas.openxmlformats.org/markup-compatibility/2006">
          <mc:Choice Requires="x14">
            <control shapeId="1054" r:id="rId22" name="Check Box 30">
              <controlPr defaultSize="0" autoFill="0" autoLine="0" autoPict="0">
                <anchor moveWithCells="1">
                  <from>
                    <xdr:col>3</xdr:col>
                    <xdr:colOff>25400</xdr:colOff>
                    <xdr:row>19</xdr:row>
                    <xdr:rowOff>114300</xdr:rowOff>
                  </from>
                  <to>
                    <xdr:col>5</xdr:col>
                    <xdr:colOff>0</xdr:colOff>
                    <xdr:row>21</xdr:row>
                    <xdr:rowOff>88900</xdr:rowOff>
                  </to>
                </anchor>
              </controlPr>
            </control>
          </mc:Choice>
        </mc:AlternateContent>
        <mc:AlternateContent xmlns:mc="http://schemas.openxmlformats.org/markup-compatibility/2006">
          <mc:Choice Requires="x14">
            <control shapeId="1055" r:id="rId23" name="Check Box 31">
              <controlPr defaultSize="0" autoFill="0" autoLine="0" autoPict="0">
                <anchor moveWithCells="1">
                  <from>
                    <xdr:col>3</xdr:col>
                    <xdr:colOff>25400</xdr:colOff>
                    <xdr:row>20</xdr:row>
                    <xdr:rowOff>139700</xdr:rowOff>
                  </from>
                  <to>
                    <xdr:col>5</xdr:col>
                    <xdr:colOff>25400</xdr:colOff>
                    <xdr:row>22</xdr:row>
                    <xdr:rowOff>50800</xdr:rowOff>
                  </to>
                </anchor>
              </controlPr>
            </control>
          </mc:Choice>
        </mc:AlternateContent>
        <mc:AlternateContent xmlns:mc="http://schemas.openxmlformats.org/markup-compatibility/2006">
          <mc:Choice Requires="x14">
            <control shapeId="1056" r:id="rId24" name="Check Box 32">
              <controlPr defaultSize="0" autoFill="0" autoLine="0" autoPict="0">
                <anchor moveWithCells="1">
                  <from>
                    <xdr:col>3</xdr:col>
                    <xdr:colOff>25400</xdr:colOff>
                    <xdr:row>21</xdr:row>
                    <xdr:rowOff>114300</xdr:rowOff>
                  </from>
                  <to>
                    <xdr:col>4</xdr:col>
                    <xdr:colOff>50800</xdr:colOff>
                    <xdr:row>23</xdr:row>
                    <xdr:rowOff>88900</xdr:rowOff>
                  </to>
                </anchor>
              </controlPr>
            </control>
          </mc:Choice>
        </mc:AlternateContent>
        <mc:AlternateContent xmlns:mc="http://schemas.openxmlformats.org/markup-compatibility/2006">
          <mc:Choice Requires="x14">
            <control shapeId="1057" r:id="rId25" name="Check Box 33">
              <controlPr defaultSize="0" autoFill="0" autoLine="0" autoPict="0">
                <anchor moveWithCells="1">
                  <from>
                    <xdr:col>3</xdr:col>
                    <xdr:colOff>25400</xdr:colOff>
                    <xdr:row>26</xdr:row>
                    <xdr:rowOff>114300</xdr:rowOff>
                  </from>
                  <to>
                    <xdr:col>4</xdr:col>
                    <xdr:colOff>38100</xdr:colOff>
                    <xdr:row>28</xdr:row>
                    <xdr:rowOff>88900</xdr:rowOff>
                  </to>
                </anchor>
              </controlPr>
            </control>
          </mc:Choice>
        </mc:AlternateContent>
        <mc:AlternateContent xmlns:mc="http://schemas.openxmlformats.org/markup-compatibility/2006">
          <mc:Choice Requires="x14">
            <control shapeId="1059" r:id="rId26" name="Check Box 35">
              <controlPr defaultSize="0" autoFill="0" autoLine="0" autoPict="0">
                <anchor moveWithCells="1">
                  <from>
                    <xdr:col>3</xdr:col>
                    <xdr:colOff>25400</xdr:colOff>
                    <xdr:row>31</xdr:row>
                    <xdr:rowOff>114300</xdr:rowOff>
                  </from>
                  <to>
                    <xdr:col>4</xdr:col>
                    <xdr:colOff>38100</xdr:colOff>
                    <xdr:row>33</xdr:row>
                    <xdr:rowOff>88900</xdr:rowOff>
                  </to>
                </anchor>
              </controlPr>
            </control>
          </mc:Choice>
        </mc:AlternateContent>
        <mc:AlternateContent xmlns:mc="http://schemas.openxmlformats.org/markup-compatibility/2006">
          <mc:Choice Requires="x14">
            <control shapeId="1060" r:id="rId27" name="Check Box 36">
              <controlPr defaultSize="0" autoFill="0" autoLine="0" autoPict="0">
                <anchor moveWithCells="1">
                  <from>
                    <xdr:col>3</xdr:col>
                    <xdr:colOff>25400</xdr:colOff>
                    <xdr:row>32</xdr:row>
                    <xdr:rowOff>114300</xdr:rowOff>
                  </from>
                  <to>
                    <xdr:col>4</xdr:col>
                    <xdr:colOff>50800</xdr:colOff>
                    <xdr:row>34</xdr:row>
                    <xdr:rowOff>88900</xdr:rowOff>
                  </to>
                </anchor>
              </controlPr>
            </control>
          </mc:Choice>
        </mc:AlternateContent>
        <mc:AlternateContent xmlns:mc="http://schemas.openxmlformats.org/markup-compatibility/2006">
          <mc:Choice Requires="x14">
            <control shapeId="1061" r:id="rId28" name="Check Box 37">
              <controlPr defaultSize="0" autoFill="0" autoLine="0" autoPict="0">
                <anchor moveWithCells="1">
                  <from>
                    <xdr:col>3</xdr:col>
                    <xdr:colOff>25400</xdr:colOff>
                    <xdr:row>33</xdr:row>
                    <xdr:rowOff>114300</xdr:rowOff>
                  </from>
                  <to>
                    <xdr:col>4</xdr:col>
                    <xdr:colOff>0</xdr:colOff>
                    <xdr:row>35</xdr:row>
                    <xdr:rowOff>88900</xdr:rowOff>
                  </to>
                </anchor>
              </controlPr>
            </control>
          </mc:Choice>
        </mc:AlternateContent>
        <mc:AlternateContent xmlns:mc="http://schemas.openxmlformats.org/markup-compatibility/2006">
          <mc:Choice Requires="x14">
            <control shapeId="1062" r:id="rId29" name="Check Box 38">
              <controlPr defaultSize="0" autoFill="0" autoLine="0" autoPict="0">
                <anchor moveWithCells="1">
                  <from>
                    <xdr:col>3</xdr:col>
                    <xdr:colOff>25400</xdr:colOff>
                    <xdr:row>34</xdr:row>
                    <xdr:rowOff>114300</xdr:rowOff>
                  </from>
                  <to>
                    <xdr:col>4</xdr:col>
                    <xdr:colOff>38100</xdr:colOff>
                    <xdr:row>36</xdr:row>
                    <xdr:rowOff>88900</xdr:rowOff>
                  </to>
                </anchor>
              </controlPr>
            </control>
          </mc:Choice>
        </mc:AlternateContent>
        <mc:AlternateContent xmlns:mc="http://schemas.openxmlformats.org/markup-compatibility/2006">
          <mc:Choice Requires="x14">
            <control shapeId="1063" r:id="rId30" name="Check Box 39">
              <controlPr defaultSize="0" autoFill="0" autoLine="0" autoPict="0">
                <anchor moveWithCells="1">
                  <from>
                    <xdr:col>3</xdr:col>
                    <xdr:colOff>25400</xdr:colOff>
                    <xdr:row>37</xdr:row>
                    <xdr:rowOff>101600</xdr:rowOff>
                  </from>
                  <to>
                    <xdr:col>4</xdr:col>
                    <xdr:colOff>50800</xdr:colOff>
                    <xdr:row>39</xdr:row>
                    <xdr:rowOff>76200</xdr:rowOff>
                  </to>
                </anchor>
              </controlPr>
            </control>
          </mc:Choice>
        </mc:AlternateContent>
        <mc:AlternateContent xmlns:mc="http://schemas.openxmlformats.org/markup-compatibility/2006">
          <mc:Choice Requires="x14">
            <control shapeId="1064" r:id="rId31" name="Check Box 40">
              <controlPr defaultSize="0" autoFill="0" autoLine="0" autoPict="0">
                <anchor moveWithCells="1">
                  <from>
                    <xdr:col>3</xdr:col>
                    <xdr:colOff>25400</xdr:colOff>
                    <xdr:row>38</xdr:row>
                    <xdr:rowOff>114300</xdr:rowOff>
                  </from>
                  <to>
                    <xdr:col>4</xdr:col>
                    <xdr:colOff>25400</xdr:colOff>
                    <xdr:row>40</xdr:row>
                    <xdr:rowOff>88900</xdr:rowOff>
                  </to>
                </anchor>
              </controlPr>
            </control>
          </mc:Choice>
        </mc:AlternateContent>
        <mc:AlternateContent xmlns:mc="http://schemas.openxmlformats.org/markup-compatibility/2006">
          <mc:Choice Requires="x14">
            <control shapeId="1066" r:id="rId32" name="Check Box 42">
              <controlPr defaultSize="0" autoFill="0" autoLine="0" autoPict="0">
                <anchor moveWithCells="1">
                  <from>
                    <xdr:col>3</xdr:col>
                    <xdr:colOff>25400</xdr:colOff>
                    <xdr:row>46</xdr:row>
                    <xdr:rowOff>114300</xdr:rowOff>
                  </from>
                  <to>
                    <xdr:col>4</xdr:col>
                    <xdr:colOff>38100</xdr:colOff>
                    <xdr:row>48</xdr:row>
                    <xdr:rowOff>88900</xdr:rowOff>
                  </to>
                </anchor>
              </controlPr>
            </control>
          </mc:Choice>
        </mc:AlternateContent>
        <mc:AlternateContent xmlns:mc="http://schemas.openxmlformats.org/markup-compatibility/2006">
          <mc:Choice Requires="x14">
            <control shapeId="1067" r:id="rId33" name="Check Box 43">
              <controlPr defaultSize="0" autoFill="0" autoLine="0" autoPict="0">
                <anchor moveWithCells="1">
                  <from>
                    <xdr:col>3</xdr:col>
                    <xdr:colOff>25400</xdr:colOff>
                    <xdr:row>47</xdr:row>
                    <xdr:rowOff>114300</xdr:rowOff>
                  </from>
                  <to>
                    <xdr:col>4</xdr:col>
                    <xdr:colOff>38100</xdr:colOff>
                    <xdr:row>49</xdr:row>
                    <xdr:rowOff>88900</xdr:rowOff>
                  </to>
                </anchor>
              </controlPr>
            </control>
          </mc:Choice>
        </mc:AlternateContent>
        <mc:AlternateContent xmlns:mc="http://schemas.openxmlformats.org/markup-compatibility/2006">
          <mc:Choice Requires="x14">
            <control shapeId="1073" r:id="rId34" name="Check Box 49">
              <controlPr defaultSize="0" autoFill="0" autoLine="0" autoPict="0">
                <anchor moveWithCells="1">
                  <from>
                    <xdr:col>3</xdr:col>
                    <xdr:colOff>25400</xdr:colOff>
                    <xdr:row>48</xdr:row>
                    <xdr:rowOff>190500</xdr:rowOff>
                  </from>
                  <to>
                    <xdr:col>4</xdr:col>
                    <xdr:colOff>25400</xdr:colOff>
                    <xdr:row>50</xdr:row>
                    <xdr:rowOff>25400</xdr:rowOff>
                  </to>
                </anchor>
              </controlPr>
            </control>
          </mc:Choice>
        </mc:AlternateContent>
        <mc:AlternateContent xmlns:mc="http://schemas.openxmlformats.org/markup-compatibility/2006">
          <mc:Choice Requires="x14">
            <control shapeId="1075" r:id="rId35" name="Check Box 51">
              <controlPr defaultSize="0" autoFill="0" autoLine="0" autoPict="0">
                <anchor moveWithCells="1">
                  <from>
                    <xdr:col>3</xdr:col>
                    <xdr:colOff>25400</xdr:colOff>
                    <xdr:row>36</xdr:row>
                    <xdr:rowOff>127000</xdr:rowOff>
                  </from>
                  <to>
                    <xdr:col>4</xdr:col>
                    <xdr:colOff>38100</xdr:colOff>
                    <xdr:row>38</xdr:row>
                    <xdr:rowOff>63500</xdr:rowOff>
                  </to>
                </anchor>
              </controlPr>
            </control>
          </mc:Choice>
        </mc:AlternateContent>
        <mc:AlternateContent xmlns:mc="http://schemas.openxmlformats.org/markup-compatibility/2006">
          <mc:Choice Requires="x14">
            <control shapeId="1076" r:id="rId36" name="Check Box 52">
              <controlPr defaultSize="0" autoFill="0" autoLine="0" autoPict="0">
                <anchor moveWithCells="1">
                  <from>
                    <xdr:col>3</xdr:col>
                    <xdr:colOff>38100</xdr:colOff>
                    <xdr:row>41</xdr:row>
                    <xdr:rowOff>165100</xdr:rowOff>
                  </from>
                  <to>
                    <xdr:col>4</xdr:col>
                    <xdr:colOff>63500</xdr:colOff>
                    <xdr:row>43</xdr:row>
                    <xdr:rowOff>50800</xdr:rowOff>
                  </to>
                </anchor>
              </controlPr>
            </control>
          </mc:Choice>
        </mc:AlternateContent>
        <mc:AlternateContent xmlns:mc="http://schemas.openxmlformats.org/markup-compatibility/2006">
          <mc:Choice Requires="x14">
            <control shapeId="1077" r:id="rId37" name="Check Box 53">
              <controlPr defaultSize="0" autoFill="0" autoLine="0" autoPict="0">
                <anchor moveWithCells="1">
                  <from>
                    <xdr:col>3</xdr:col>
                    <xdr:colOff>25400</xdr:colOff>
                    <xdr:row>35</xdr:row>
                    <xdr:rowOff>114300</xdr:rowOff>
                  </from>
                  <to>
                    <xdr:col>4</xdr:col>
                    <xdr:colOff>38100</xdr:colOff>
                    <xdr:row>37</xdr:row>
                    <xdr:rowOff>88900</xdr:rowOff>
                  </to>
                </anchor>
              </controlPr>
            </control>
          </mc:Choice>
        </mc:AlternateContent>
        <mc:AlternateContent xmlns:mc="http://schemas.openxmlformats.org/markup-compatibility/2006">
          <mc:Choice Requires="x14">
            <control shapeId="1083" r:id="rId38" name="Check Box 59">
              <controlPr defaultSize="0" autoFill="0" autoLine="0" autoPict="0">
                <anchor moveWithCells="1">
                  <from>
                    <xdr:col>3</xdr:col>
                    <xdr:colOff>25400</xdr:colOff>
                    <xdr:row>51</xdr:row>
                    <xdr:rowOff>139700</xdr:rowOff>
                  </from>
                  <to>
                    <xdr:col>4</xdr:col>
                    <xdr:colOff>25400</xdr:colOff>
                    <xdr:row>53</xdr:row>
                    <xdr:rowOff>38100</xdr:rowOff>
                  </to>
                </anchor>
              </controlPr>
            </control>
          </mc:Choice>
        </mc:AlternateContent>
        <mc:AlternateContent xmlns:mc="http://schemas.openxmlformats.org/markup-compatibility/2006">
          <mc:Choice Requires="x14">
            <control shapeId="1086" r:id="rId39" name="Check Box 62">
              <controlPr defaultSize="0" autoFill="0" autoLine="0" autoPict="0">
                <anchor moveWithCells="1">
                  <from>
                    <xdr:col>3</xdr:col>
                    <xdr:colOff>25400</xdr:colOff>
                    <xdr:row>53</xdr:row>
                    <xdr:rowOff>0</xdr:rowOff>
                  </from>
                  <to>
                    <xdr:col>4</xdr:col>
                    <xdr:colOff>50800</xdr:colOff>
                    <xdr:row>54</xdr:row>
                    <xdr:rowOff>25400</xdr:rowOff>
                  </to>
                </anchor>
              </controlPr>
            </control>
          </mc:Choice>
        </mc:AlternateContent>
        <mc:AlternateContent xmlns:mc="http://schemas.openxmlformats.org/markup-compatibility/2006">
          <mc:Choice Requires="x14">
            <control shapeId="1087" r:id="rId40" name="Check Box 63">
              <controlPr defaultSize="0" autoFill="0" autoLine="0" autoPict="0">
                <anchor moveWithCells="1">
                  <from>
                    <xdr:col>3</xdr:col>
                    <xdr:colOff>38100</xdr:colOff>
                    <xdr:row>43</xdr:row>
                    <xdr:rowOff>165100</xdr:rowOff>
                  </from>
                  <to>
                    <xdr:col>5</xdr:col>
                    <xdr:colOff>0</xdr:colOff>
                    <xdr:row>45</xdr:row>
                    <xdr:rowOff>25400</xdr:rowOff>
                  </to>
                </anchor>
              </controlPr>
            </control>
          </mc:Choice>
        </mc:AlternateContent>
        <mc:AlternateContent xmlns:mc="http://schemas.openxmlformats.org/markup-compatibility/2006">
          <mc:Choice Requires="x14">
            <control shapeId="1088" r:id="rId41" name="Check Box 64">
              <controlPr defaultSize="0" autoFill="0" autoLine="0" autoPict="0">
                <anchor moveWithCells="1">
                  <from>
                    <xdr:col>3</xdr:col>
                    <xdr:colOff>50800</xdr:colOff>
                    <xdr:row>42</xdr:row>
                    <xdr:rowOff>152400</xdr:rowOff>
                  </from>
                  <to>
                    <xdr:col>4</xdr:col>
                    <xdr:colOff>63500</xdr:colOff>
                    <xdr:row>44</xdr:row>
                    <xdr:rowOff>63500</xdr:rowOff>
                  </to>
                </anchor>
              </controlPr>
            </control>
          </mc:Choice>
        </mc:AlternateContent>
      </controls>
    </mc:Choice>
  </mc:AlternateConten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Lost Mission</cp:lastModifiedBy>
  <cp:lastPrinted>2022-07-02T02:10:17Z</cp:lastPrinted>
  <dcterms:created xsi:type="dcterms:W3CDTF">2019-12-22T01:02:30Z</dcterms:created>
  <dcterms:modified xsi:type="dcterms:W3CDTF">2026-04-15T13:56:53Z</dcterms:modified>
</cp:coreProperties>
</file>